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Q19" i="2"/>
  <c r="Q20"/>
  <c r="Q21"/>
  <c r="Q22"/>
  <c r="Q23"/>
  <c r="Q24"/>
  <c r="Q25"/>
  <c r="Q18"/>
  <c r="G14"/>
  <c r="F14"/>
  <c r="E14"/>
  <c r="D14"/>
  <c r="H14"/>
  <c r="L27" i="1"/>
  <c r="K26"/>
  <c r="J26"/>
  <c r="I26"/>
  <c r="M25"/>
  <c r="M24"/>
  <c r="M23"/>
  <c r="M22"/>
  <c r="M21"/>
  <c r="L20"/>
  <c r="M20" s="1"/>
  <c r="M19"/>
  <c r="M15"/>
  <c r="M14"/>
  <c r="M13"/>
  <c r="M12"/>
  <c r="M11"/>
  <c r="M10"/>
  <c r="M9"/>
  <c r="M8"/>
  <c r="M7"/>
  <c r="D26"/>
  <c r="M6"/>
  <c r="L7"/>
  <c r="L8"/>
  <c r="L9"/>
  <c r="L10"/>
  <c r="L11"/>
  <c r="L12"/>
  <c r="L13"/>
  <c r="L14"/>
  <c r="L15"/>
  <c r="L16"/>
  <c r="M16" s="1"/>
  <c r="M17" s="1"/>
  <c r="L17"/>
  <c r="L18"/>
  <c r="L21"/>
  <c r="L22"/>
  <c r="L23"/>
  <c r="L24"/>
  <c r="L25"/>
  <c r="E26"/>
  <c r="F26"/>
  <c r="G26"/>
  <c r="H26"/>
  <c r="M18" l="1"/>
  <c r="L26"/>
</calcChain>
</file>

<file path=xl/sharedStrings.xml><?xml version="1.0" encoding="utf-8"?>
<sst xmlns="http://schemas.openxmlformats.org/spreadsheetml/2006/main" count="53" uniqueCount="42">
  <si>
    <t>Дата</t>
  </si>
  <si>
    <t>Приход</t>
  </si>
  <si>
    <t>Хоз/товары</t>
  </si>
  <si>
    <t>Еда</t>
  </si>
  <si>
    <t>Почта</t>
  </si>
  <si>
    <t>Телефон</t>
  </si>
  <si>
    <t>Транспорт</t>
  </si>
  <si>
    <t>Канц/товары</t>
  </si>
  <si>
    <t>Прочее</t>
  </si>
  <si>
    <t>Расходы</t>
  </si>
  <si>
    <t>Остаток</t>
  </si>
  <si>
    <t>Сумма</t>
  </si>
  <si>
    <t>Итого расходов</t>
  </si>
  <si>
    <r>
      <rPr>
        <b/>
        <sz val="14"/>
        <color rgb="FFC00000"/>
        <rFont val="Calibri"/>
        <family val="2"/>
        <charset val="204"/>
        <scheme val="minor"/>
      </rPr>
      <t>Карточка расходов за июнь 2010 г</t>
    </r>
    <r>
      <rPr>
        <sz val="14"/>
        <color theme="1"/>
        <rFont val="Calibri"/>
        <family val="2"/>
        <charset val="204"/>
        <scheme val="minor"/>
      </rPr>
      <t>.</t>
    </r>
  </si>
  <si>
    <t>Количество (в базовых единицах)</t>
  </si>
  <si>
    <t>Номенклатура, базовая единица измерения</t>
  </si>
  <si>
    <t>Начальный остаток</t>
  </si>
  <si>
    <t>Расход</t>
  </si>
  <si>
    <t>Конечный остаток</t>
  </si>
  <si>
    <t>Уходимость</t>
  </si>
  <si>
    <t>Бамага, упак</t>
  </si>
  <si>
    <t>Ручки, упак</t>
  </si>
  <si>
    <t>Карандаши,упак</t>
  </si>
  <si>
    <t>Папки, упак</t>
  </si>
  <si>
    <t>Картриджи, шт</t>
  </si>
  <si>
    <t>Моющие средства, шт</t>
  </si>
  <si>
    <t>Степлеры, шт</t>
  </si>
  <si>
    <t>Скрепки,упак</t>
  </si>
  <si>
    <t>Итого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</si>
  <si>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</si>
  <si>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</si>
  <si>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</si>
  <si>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</si>
  <si>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</si>
  <si>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</si>
  <si>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</si>
  <si>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</si>
  <si>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</si>
  <si>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</si>
  <si>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</si>
  <si>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дек</t>
  </si>
  <si>
    <t>Средн</t>
  </si>
</sst>
</file>

<file path=xl/styles.xml><?xml version="1.0" encoding="utf-8"?>
<styleSheet xmlns="http://schemas.openxmlformats.org/spreadsheetml/2006/main">
  <numFmts count="3">
    <numFmt numFmtId="165" formatCode="#,##0.0&quot;р.&quot;"/>
    <numFmt numFmtId="166" formatCode="_-* #,##0.0&quot;р.&quot;_-;\-* #,##0.0&quot;р.&quot;_-;_-* &quot;-&quot;?&quot;р.&quot;_-;_-@_-"/>
    <numFmt numFmtId="167" formatCode="0.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C00000"/>
      <name val="Arial"/>
      <family val="2"/>
      <charset val="204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24"/>
      </right>
      <top style="thin">
        <color indexed="24"/>
      </top>
      <bottom/>
      <diagonal/>
    </border>
    <border>
      <left/>
      <right style="medium">
        <color indexed="64"/>
      </right>
      <top style="thin">
        <color indexed="24"/>
      </top>
      <bottom/>
      <diagonal/>
    </border>
    <border>
      <left style="medium">
        <color indexed="64"/>
      </left>
      <right style="thin">
        <color indexed="24"/>
      </right>
      <top/>
      <bottom style="thin">
        <color indexed="24"/>
      </bottom>
      <diagonal/>
    </border>
    <border>
      <left/>
      <right style="medium">
        <color indexed="64"/>
      </right>
      <top/>
      <bottom style="thin">
        <color indexed="24"/>
      </bottom>
      <diagonal/>
    </border>
    <border>
      <left style="medium">
        <color indexed="64"/>
      </left>
      <right/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thin">
        <color indexed="24"/>
      </right>
      <top style="thin">
        <color indexed="24"/>
      </top>
      <bottom style="medium">
        <color indexed="64"/>
      </bottom>
      <diagonal/>
    </border>
    <border>
      <left style="thin">
        <color indexed="24"/>
      </left>
      <right style="thin">
        <color indexed="24"/>
      </right>
      <top/>
      <bottom style="medium">
        <color indexed="64"/>
      </bottom>
      <diagonal/>
    </border>
    <border>
      <left style="thin">
        <color indexed="2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4"/>
      </right>
      <top style="medium">
        <color indexed="64"/>
      </top>
      <bottom/>
      <diagonal/>
    </border>
    <border>
      <left style="thin">
        <color indexed="24"/>
      </left>
      <right style="thin">
        <color indexed="24"/>
      </right>
      <top style="medium">
        <color indexed="64"/>
      </top>
      <bottom style="thin">
        <color indexed="24"/>
      </bottom>
      <diagonal/>
    </border>
    <border>
      <left style="thin">
        <color indexed="24"/>
      </left>
      <right/>
      <top style="medium">
        <color indexed="64"/>
      </top>
      <bottom style="thin">
        <color indexed="2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24"/>
      </right>
      <top style="medium">
        <color indexed="64"/>
      </top>
      <bottom style="thin">
        <color indexed="2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thin">
        <color indexed="2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2" fillId="0" borderId="14" xfId="0" applyFont="1" applyBorder="1" applyAlignment="1"/>
    <xf numFmtId="165" fontId="0" fillId="0" borderId="16" xfId="0" applyNumberFormat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166" fontId="0" fillId="3" borderId="18" xfId="0" applyNumberFormat="1" applyFill="1" applyBorder="1" applyAlignment="1">
      <alignment horizontal="center"/>
    </xf>
    <xf numFmtId="166" fontId="0" fillId="5" borderId="5" xfId="0" applyNumberFormat="1" applyFill="1" applyBorder="1" applyAlignment="1">
      <alignment horizontal="center"/>
    </xf>
    <xf numFmtId="166" fontId="0" fillId="5" borderId="11" xfId="0" applyNumberFormat="1" applyFill="1" applyBorder="1" applyAlignment="1">
      <alignment horizontal="center"/>
    </xf>
    <xf numFmtId="0" fontId="0" fillId="0" borderId="0" xfId="0" applyFont="1"/>
    <xf numFmtId="0" fontId="1" fillId="2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166" fontId="0" fillId="5" borderId="8" xfId="0" applyNumberFormat="1" applyFill="1" applyBorder="1" applyAlignment="1">
      <alignment horizontal="center"/>
    </xf>
    <xf numFmtId="166" fontId="0" fillId="6" borderId="9" xfId="0" applyNumberFormat="1" applyFill="1" applyBorder="1" applyAlignment="1">
      <alignment horizontal="center"/>
    </xf>
    <xf numFmtId="166" fontId="0" fillId="5" borderId="12" xfId="0" applyNumberFormat="1" applyFill="1" applyBorder="1" applyAlignment="1">
      <alignment horizontal="center"/>
    </xf>
    <xf numFmtId="166" fontId="0" fillId="6" borderId="13" xfId="0" applyNumberForma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14" fontId="0" fillId="2" borderId="39" xfId="0" applyNumberFormat="1" applyFill="1" applyBorder="1"/>
    <xf numFmtId="14" fontId="0" fillId="2" borderId="40" xfId="0" applyNumberFormat="1" applyFill="1" applyBorder="1"/>
    <xf numFmtId="0" fontId="0" fillId="2" borderId="40" xfId="0" applyFill="1" applyBorder="1"/>
    <xf numFmtId="14" fontId="0" fillId="2" borderId="41" xfId="0" applyNumberFormat="1" applyFill="1" applyBorder="1"/>
    <xf numFmtId="0" fontId="2" fillId="0" borderId="37" xfId="0" applyFont="1" applyBorder="1"/>
    <xf numFmtId="0" fontId="2" fillId="0" borderId="25" xfId="0" applyFont="1" applyBorder="1" applyAlignment="1"/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166" fontId="0" fillId="3" borderId="44" xfId="0" applyNumberFormat="1" applyFont="1" applyFill="1" applyBorder="1" applyAlignment="1">
      <alignment horizontal="center"/>
    </xf>
    <xf numFmtId="166" fontId="0" fillId="3" borderId="45" xfId="0" applyNumberFormat="1" applyFont="1" applyFill="1" applyBorder="1" applyAlignment="1">
      <alignment horizontal="center"/>
    </xf>
    <xf numFmtId="166" fontId="0" fillId="3" borderId="45" xfId="0" applyNumberFormat="1" applyFill="1" applyBorder="1" applyAlignment="1">
      <alignment horizontal="center"/>
    </xf>
    <xf numFmtId="166" fontId="0" fillId="3" borderId="46" xfId="0" applyNumberForma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1" fillId="4" borderId="31" xfId="0" applyNumberFormat="1" applyFont="1" applyFill="1" applyBorder="1" applyAlignment="1">
      <alignment horizontal="center"/>
    </xf>
    <xf numFmtId="166" fontId="1" fillId="4" borderId="36" xfId="0" applyNumberFormat="1" applyFont="1" applyFill="1" applyBorder="1" applyAlignment="1">
      <alignment horizontal="center"/>
    </xf>
    <xf numFmtId="166" fontId="0" fillId="3" borderId="17" xfId="0" applyNumberFormat="1" applyFill="1" applyBorder="1" applyAlignment="1">
      <alignment horizontal="center"/>
    </xf>
    <xf numFmtId="166" fontId="0" fillId="3" borderId="19" xfId="0" applyNumberFormat="1" applyFill="1" applyBorder="1" applyAlignment="1">
      <alignment horizontal="center"/>
    </xf>
    <xf numFmtId="166" fontId="0" fillId="3" borderId="8" xfId="0" applyNumberForma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166" fontId="2" fillId="0" borderId="34" xfId="0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" fontId="8" fillId="7" borderId="5" xfId="1" applyNumberFormat="1" applyFont="1" applyFill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 vertical="center"/>
    </xf>
    <xf numFmtId="1" fontId="9" fillId="0" borderId="5" xfId="1" applyNumberFormat="1" applyFont="1" applyBorder="1" applyAlignment="1">
      <alignment horizontal="center"/>
    </xf>
    <xf numFmtId="0" fontId="6" fillId="2" borderId="47" xfId="1" applyNumberFormat="1" applyFont="1" applyFill="1" applyBorder="1" applyAlignment="1">
      <alignment horizontal="center" vertical="top" wrapText="1"/>
    </xf>
    <xf numFmtId="167" fontId="6" fillId="2" borderId="48" xfId="1" applyNumberFormat="1" applyFont="1" applyFill="1" applyBorder="1" applyAlignment="1">
      <alignment horizontal="center" vertical="top" wrapText="1"/>
    </xf>
    <xf numFmtId="167" fontId="6" fillId="2" borderId="49" xfId="1" applyNumberFormat="1" applyFont="1" applyFill="1" applyBorder="1" applyAlignment="1">
      <alignment horizontal="center" vertical="top" wrapText="1"/>
    </xf>
    <xf numFmtId="0" fontId="6" fillId="2" borderId="50" xfId="1" applyNumberFormat="1" applyFont="1" applyFill="1" applyBorder="1" applyAlignment="1">
      <alignment horizontal="left" vertical="top" wrapText="1"/>
    </xf>
    <xf numFmtId="0" fontId="6" fillId="2" borderId="2" xfId="1" applyNumberFormat="1" applyFont="1" applyFill="1" applyBorder="1" applyAlignment="1">
      <alignment horizontal="center" vertical="top" wrapText="1"/>
    </xf>
    <xf numFmtId="0" fontId="5" fillId="2" borderId="2" xfId="1" applyFill="1" applyBorder="1" applyAlignment="1">
      <alignment horizontal="left"/>
    </xf>
    <xf numFmtId="0" fontId="5" fillId="2" borderId="3" xfId="1" applyFill="1" applyBorder="1" applyAlignment="1">
      <alignment horizontal="left"/>
    </xf>
    <xf numFmtId="0" fontId="6" fillId="2" borderId="52" xfId="1" applyNumberFormat="1" applyFont="1" applyFill="1" applyBorder="1" applyAlignment="1">
      <alignment horizontal="left" vertical="top" wrapText="1"/>
    </xf>
    <xf numFmtId="167" fontId="6" fillId="2" borderId="53" xfId="1" applyNumberFormat="1" applyFont="1" applyFill="1" applyBorder="1" applyAlignment="1">
      <alignment horizontal="center" vertical="top" wrapText="1"/>
    </xf>
    <xf numFmtId="0" fontId="6" fillId="2" borderId="54" xfId="1" applyNumberFormat="1" applyFont="1" applyFill="1" applyBorder="1" applyAlignment="1">
      <alignment horizontal="left" vertical="top" wrapText="1"/>
    </xf>
    <xf numFmtId="167" fontId="6" fillId="2" borderId="55" xfId="1" applyNumberFormat="1" applyFont="1" applyFill="1" applyBorder="1" applyAlignment="1">
      <alignment horizontal="center" vertical="top" wrapText="1"/>
    </xf>
    <xf numFmtId="0" fontId="7" fillId="7" borderId="56" xfId="1" applyNumberFormat="1" applyFont="1" applyFill="1" applyBorder="1" applyAlignment="1">
      <alignment horizontal="left" vertical="top" wrapText="1" indent="2"/>
    </xf>
    <xf numFmtId="1" fontId="9" fillId="0" borderId="9" xfId="1" applyNumberFormat="1" applyFont="1" applyBorder="1" applyAlignment="1">
      <alignment horizontal="center"/>
    </xf>
    <xf numFmtId="0" fontId="6" fillId="2" borderId="57" xfId="1" applyNumberFormat="1" applyFont="1" applyFill="1" applyBorder="1" applyAlignment="1">
      <alignment horizontal="left" vertical="top" wrapText="1"/>
    </xf>
    <xf numFmtId="1" fontId="6" fillId="2" borderId="58" xfId="1" applyNumberFormat="1" applyFont="1" applyFill="1" applyBorder="1" applyAlignment="1">
      <alignment horizontal="center" vertical="top" wrapText="1"/>
    </xf>
    <xf numFmtId="0" fontId="10" fillId="2" borderId="51" xfId="1" applyNumberFormat="1" applyFont="1" applyFill="1" applyBorder="1" applyAlignment="1">
      <alignment horizontal="center" vertical="top" wrapText="1"/>
    </xf>
    <xf numFmtId="1" fontId="9" fillId="2" borderId="59" xfId="1" applyNumberFormat="1" applyFont="1" applyFill="1" applyBorder="1" applyAlignment="1">
      <alignment horizontal="center" vertical="center"/>
    </xf>
    <xf numFmtId="1" fontId="9" fillId="2" borderId="4" xfId="1" applyNumberFormat="1" applyFont="1" applyFill="1" applyBorder="1" applyAlignment="1">
      <alignment horizontal="center"/>
    </xf>
    <xf numFmtId="1" fontId="0" fillId="0" borderId="0" xfId="0" applyNumberFormat="1"/>
    <xf numFmtId="0" fontId="8" fillId="7" borderId="5" xfId="1" applyNumberFormat="1" applyFont="1" applyFill="1" applyBorder="1" applyAlignment="1">
      <alignment horizontal="center" vertical="center" wrapText="1"/>
    </xf>
    <xf numFmtId="0" fontId="6" fillId="2" borderId="58" xfId="1" applyNumberFormat="1" applyFont="1" applyFill="1" applyBorder="1" applyAlignment="1">
      <alignment horizontal="center" vertical="top" wrapText="1"/>
    </xf>
    <xf numFmtId="1" fontId="8" fillId="7" borderId="22" xfId="1" applyNumberFormat="1" applyFont="1" applyFill="1" applyBorder="1" applyAlignment="1">
      <alignment horizontal="center" vertical="center" wrapText="1"/>
    </xf>
    <xf numFmtId="1" fontId="8" fillId="7" borderId="60" xfId="1" applyNumberFormat="1" applyFont="1" applyFill="1" applyBorder="1" applyAlignment="1">
      <alignment horizontal="center" vertical="center" wrapText="1"/>
    </xf>
    <xf numFmtId="0" fontId="6" fillId="2" borderId="61" xfId="1" applyNumberFormat="1" applyFont="1" applyFill="1" applyBorder="1" applyAlignment="1">
      <alignment horizontal="left" vertical="top" wrapText="1"/>
    </xf>
    <xf numFmtId="167" fontId="11" fillId="2" borderId="64" xfId="1" applyNumberFormat="1" applyFont="1" applyFill="1" applyBorder="1" applyAlignment="1">
      <alignment horizontal="center" vertical="center" wrapText="1"/>
    </xf>
    <xf numFmtId="167" fontId="11" fillId="2" borderId="65" xfId="1" applyNumberFormat="1" applyFont="1" applyFill="1" applyBorder="1" applyAlignment="1">
      <alignment horizontal="center" vertical="center" wrapText="1"/>
    </xf>
    <xf numFmtId="1" fontId="8" fillId="7" borderId="6" xfId="1" applyNumberFormat="1" applyFont="1" applyFill="1" applyBorder="1" applyAlignment="1">
      <alignment horizontal="center" vertical="center" wrapText="1"/>
    </xf>
    <xf numFmtId="0" fontId="8" fillId="7" borderId="7" xfId="1" applyNumberFormat="1" applyFont="1" applyFill="1" applyBorder="1" applyAlignment="1">
      <alignment horizontal="center" vertical="center" wrapText="1"/>
    </xf>
    <xf numFmtId="1" fontId="8" fillId="7" borderId="7" xfId="1" applyNumberFormat="1" applyFont="1" applyFill="1" applyBorder="1" applyAlignment="1">
      <alignment horizontal="center" vertical="center" wrapText="1"/>
    </xf>
    <xf numFmtId="1" fontId="8" fillId="7" borderId="20" xfId="1" applyNumberFormat="1" applyFont="1" applyFill="1" applyBorder="1" applyAlignment="1">
      <alignment horizontal="center" vertical="center" wrapText="1"/>
    </xf>
    <xf numFmtId="1" fontId="9" fillId="0" borderId="7" xfId="1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/>
    </xf>
    <xf numFmtId="1" fontId="8" fillId="7" borderId="23" xfId="1" applyNumberFormat="1" applyFont="1" applyFill="1" applyBorder="1" applyAlignment="1">
      <alignment horizontal="center" vertical="center" wrapText="1"/>
    </xf>
    <xf numFmtId="1" fontId="8" fillId="7" borderId="8" xfId="1" applyNumberFormat="1" applyFont="1" applyFill="1" applyBorder="1" applyAlignment="1">
      <alignment horizontal="center" vertical="center" wrapText="1"/>
    </xf>
    <xf numFmtId="1" fontId="8" fillId="7" borderId="14" xfId="1" applyNumberFormat="1" applyFont="1" applyFill="1" applyBorder="1" applyAlignment="1">
      <alignment horizontal="center" vertical="center" wrapText="1"/>
    </xf>
    <xf numFmtId="0" fontId="8" fillId="7" borderId="15" xfId="1" applyNumberFormat="1" applyFont="1" applyFill="1" applyBorder="1" applyAlignment="1">
      <alignment horizontal="center" vertical="center" wrapText="1"/>
    </xf>
    <xf numFmtId="1" fontId="8" fillId="7" borderId="15" xfId="1" applyNumberFormat="1" applyFont="1" applyFill="1" applyBorder="1" applyAlignment="1">
      <alignment horizontal="center" vertical="center" wrapText="1"/>
    </xf>
    <xf numFmtId="1" fontId="8" fillId="7" borderId="21" xfId="1" applyNumberFormat="1" applyFont="1" applyFill="1" applyBorder="1" applyAlignment="1">
      <alignment horizontal="center" vertical="center" wrapText="1"/>
    </xf>
    <xf numFmtId="1" fontId="9" fillId="0" borderId="15" xfId="1" applyNumberFormat="1" applyFont="1" applyBorder="1" applyAlignment="1">
      <alignment horizontal="center" vertical="center"/>
    </xf>
    <xf numFmtId="1" fontId="9" fillId="0" borderId="15" xfId="1" applyNumberFormat="1" applyFont="1" applyBorder="1" applyAlignment="1">
      <alignment horizontal="center"/>
    </xf>
    <xf numFmtId="1" fontId="8" fillId="7" borderId="67" xfId="1" applyNumberFormat="1" applyFont="1" applyFill="1" applyBorder="1" applyAlignment="1">
      <alignment horizontal="center" vertical="center" wrapText="1"/>
    </xf>
    <xf numFmtId="0" fontId="7" fillId="7" borderId="68" xfId="1" applyNumberFormat="1" applyFont="1" applyFill="1" applyBorder="1" applyAlignment="1">
      <alignment horizontal="left" vertical="top" wrapText="1" indent="2"/>
    </xf>
    <xf numFmtId="0" fontId="7" fillId="7" borderId="69" xfId="1" applyNumberFormat="1" applyFont="1" applyFill="1" applyBorder="1" applyAlignment="1">
      <alignment horizontal="left" vertical="top" wrapText="1" indent="2"/>
    </xf>
    <xf numFmtId="0" fontId="7" fillId="7" borderId="70" xfId="1" applyNumberFormat="1" applyFont="1" applyFill="1" applyBorder="1" applyAlignment="1">
      <alignment horizontal="left" vertical="top" wrapText="1" indent="2"/>
    </xf>
    <xf numFmtId="1" fontId="1" fillId="5" borderId="17" xfId="0" applyNumberFormat="1" applyFont="1" applyFill="1" applyBorder="1" applyAlignment="1">
      <alignment horizontal="center"/>
    </xf>
    <xf numFmtId="0" fontId="0" fillId="5" borderId="10" xfId="0" applyFill="1" applyBorder="1"/>
    <xf numFmtId="1" fontId="1" fillId="5" borderId="32" xfId="0" applyNumberFormat="1" applyFont="1" applyFill="1" applyBorder="1" applyAlignment="1">
      <alignment horizontal="center"/>
    </xf>
    <xf numFmtId="0" fontId="0" fillId="5" borderId="4" xfId="0" applyFill="1" applyBorder="1"/>
    <xf numFmtId="0" fontId="11" fillId="2" borderId="62" xfId="1" applyNumberFormat="1" applyFont="1" applyFill="1" applyBorder="1" applyAlignment="1">
      <alignment horizontal="center" vertical="center" wrapText="1"/>
    </xf>
    <xf numFmtId="0" fontId="11" fillId="2" borderId="63" xfId="1" applyNumberFormat="1" applyFont="1" applyFill="1" applyBorder="1" applyAlignment="1">
      <alignment horizontal="center" vertical="center" wrapText="1"/>
    </xf>
    <xf numFmtId="0" fontId="11" fillId="2" borderId="66" xfId="1" applyNumberFormat="1" applyFont="1" applyFill="1" applyBorder="1" applyAlignment="1">
      <alignment horizontal="center" vertical="center" wrapText="1"/>
    </xf>
    <xf numFmtId="167" fontId="11" fillId="2" borderId="51" xfId="1" applyNumberFormat="1" applyFont="1" applyFill="1" applyBorder="1" applyAlignment="1">
      <alignment horizontal="center" vertical="center" wrapText="1"/>
    </xf>
    <xf numFmtId="1" fontId="9" fillId="0" borderId="7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/>
    </xf>
    <xf numFmtId="1" fontId="9" fillId="0" borderId="15" xfId="1" applyNumberFormat="1" applyFont="1" applyBorder="1" applyAlignment="1">
      <alignment horizontal="center" vertical="center"/>
    </xf>
    <xf numFmtId="167" fontId="11" fillId="2" borderId="35" xfId="1" applyNumberFormat="1" applyFont="1" applyFill="1" applyBorder="1" applyAlignment="1">
      <alignment horizontal="center" vertical="center" wrapText="1"/>
    </xf>
    <xf numFmtId="1" fontId="9" fillId="0" borderId="20" xfId="1" applyNumberFormat="1" applyFont="1" applyBorder="1" applyAlignment="1">
      <alignment horizontal="center" vertical="center"/>
    </xf>
    <xf numFmtId="1" fontId="9" fillId="0" borderId="22" xfId="1" applyNumberFormat="1" applyFont="1" applyBorder="1" applyAlignment="1">
      <alignment horizontal="center" vertical="center"/>
    </xf>
    <xf numFmtId="1" fontId="9" fillId="0" borderId="21" xfId="1" applyNumberFormat="1" applyFont="1" applyBorder="1" applyAlignment="1">
      <alignment horizontal="center" vertical="center"/>
    </xf>
    <xf numFmtId="167" fontId="11" fillId="5" borderId="37" xfId="1" applyNumberFormat="1" applyFont="1" applyFill="1" applyBorder="1" applyAlignment="1">
      <alignment horizontal="center" vertical="center" wrapText="1"/>
    </xf>
    <xf numFmtId="167" fontId="11" fillId="5" borderId="24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topLeftCell="A3" workbookViewId="0">
      <selection activeCell="O8" sqref="O8"/>
    </sheetView>
  </sheetViews>
  <sheetFormatPr defaultRowHeight="15"/>
  <cols>
    <col min="3" max="3" width="10.140625" bestFit="1" customWidth="1"/>
    <col min="4" max="4" width="12.85546875" customWidth="1"/>
    <col min="5" max="5" width="13" customWidth="1"/>
    <col min="6" max="6" width="11.5703125" customWidth="1"/>
    <col min="7" max="7" width="10.7109375" customWidth="1"/>
    <col min="9" max="9" width="10.140625" bestFit="1" customWidth="1"/>
    <col min="10" max="10" width="10.85546875" customWidth="1"/>
    <col min="12" max="12" width="11.5703125" customWidth="1"/>
    <col min="13" max="13" width="12.42578125" customWidth="1"/>
  </cols>
  <sheetData>
    <row r="2" spans="1:14" ht="18.75">
      <c r="A2" s="2"/>
      <c r="D2" s="41" t="s">
        <v>13</v>
      </c>
      <c r="E2" s="1"/>
      <c r="F2" s="1"/>
      <c r="G2" s="1"/>
      <c r="H2" s="1"/>
      <c r="I2" s="1"/>
      <c r="J2" s="1"/>
      <c r="K2" s="1"/>
      <c r="L2" s="3"/>
    </row>
    <row r="3" spans="1:14" ht="15.75" thickBot="1"/>
    <row r="4" spans="1:14" ht="15.75" thickBot="1">
      <c r="C4" s="26" t="s">
        <v>0</v>
      </c>
      <c r="D4" s="34" t="s">
        <v>1</v>
      </c>
      <c r="E4" s="13" t="s">
        <v>9</v>
      </c>
      <c r="F4" s="14"/>
      <c r="G4" s="14"/>
      <c r="H4" s="14"/>
      <c r="I4" s="14"/>
      <c r="J4" s="14"/>
      <c r="K4" s="14"/>
      <c r="L4" s="15"/>
      <c r="M4" s="11" t="s">
        <v>10</v>
      </c>
      <c r="N4" s="10"/>
    </row>
    <row r="5" spans="1:14" ht="15.75" thickBot="1">
      <c r="C5" s="27"/>
      <c r="D5" s="35"/>
      <c r="E5" s="20" t="s">
        <v>7</v>
      </c>
      <c r="F5" s="12" t="s">
        <v>2</v>
      </c>
      <c r="G5" s="12" t="s">
        <v>3</v>
      </c>
      <c r="H5" s="12" t="s">
        <v>4</v>
      </c>
      <c r="I5" s="12" t="s">
        <v>5</v>
      </c>
      <c r="J5" s="12" t="s">
        <v>6</v>
      </c>
      <c r="K5" s="12" t="s">
        <v>8</v>
      </c>
      <c r="L5" s="21" t="s">
        <v>11</v>
      </c>
      <c r="M5" s="16"/>
      <c r="N5" s="10"/>
    </row>
    <row r="6" spans="1:14">
      <c r="C6" s="28">
        <v>40330</v>
      </c>
      <c r="D6" s="36">
        <v>10000</v>
      </c>
      <c r="E6" s="44"/>
      <c r="F6" s="7"/>
      <c r="G6" s="7"/>
      <c r="H6" s="7"/>
      <c r="I6" s="7"/>
      <c r="J6" s="7"/>
      <c r="K6" s="7"/>
      <c r="L6" s="45"/>
      <c r="M6" s="17">
        <f>D6-L6</f>
        <v>10000</v>
      </c>
    </row>
    <row r="7" spans="1:14">
      <c r="C7" s="29">
        <v>40332</v>
      </c>
      <c r="D7" s="37"/>
      <c r="E7" s="22">
        <v>3500</v>
      </c>
      <c r="F7" s="8">
        <v>650</v>
      </c>
      <c r="G7" s="8"/>
      <c r="H7" s="8"/>
      <c r="I7" s="8"/>
      <c r="J7" s="8"/>
      <c r="K7" s="8"/>
      <c r="L7" s="23">
        <f>SUM(E7:K7)</f>
        <v>4150</v>
      </c>
      <c r="M7" s="17">
        <f>M6-L7</f>
        <v>5850</v>
      </c>
    </row>
    <row r="8" spans="1:14">
      <c r="C8" s="30"/>
      <c r="D8" s="37"/>
      <c r="E8" s="22"/>
      <c r="F8" s="8">
        <v>350</v>
      </c>
      <c r="G8" s="8"/>
      <c r="H8" s="8"/>
      <c r="I8" s="8"/>
      <c r="J8" s="8"/>
      <c r="K8" s="8"/>
      <c r="L8" s="23">
        <f>SUM(E8:K8)</f>
        <v>350</v>
      </c>
      <c r="M8" s="17">
        <f>M7-L8</f>
        <v>5500</v>
      </c>
    </row>
    <row r="9" spans="1:14">
      <c r="C9" s="29">
        <v>40334</v>
      </c>
      <c r="D9" s="37"/>
      <c r="E9" s="22"/>
      <c r="F9" s="8"/>
      <c r="G9" s="8">
        <v>450</v>
      </c>
      <c r="H9" s="8">
        <v>300</v>
      </c>
      <c r="I9" s="8"/>
      <c r="J9" s="8">
        <v>500</v>
      </c>
      <c r="K9" s="8"/>
      <c r="L9" s="23">
        <f>SUM(E9:K9)</f>
        <v>1250</v>
      </c>
      <c r="M9" s="17">
        <f>M8-L9</f>
        <v>4250</v>
      </c>
    </row>
    <row r="10" spans="1:14">
      <c r="C10" s="30"/>
      <c r="D10" s="37"/>
      <c r="E10" s="22"/>
      <c r="F10" s="8"/>
      <c r="G10" s="8">
        <v>500</v>
      </c>
      <c r="H10" s="8"/>
      <c r="I10" s="8"/>
      <c r="J10" s="8"/>
      <c r="K10" s="8"/>
      <c r="L10" s="23">
        <f>SUM(E10:K10)</f>
        <v>500</v>
      </c>
      <c r="M10" s="17">
        <f>M9-L10</f>
        <v>3750</v>
      </c>
    </row>
    <row r="11" spans="1:14">
      <c r="C11" s="30"/>
      <c r="D11" s="37"/>
      <c r="E11" s="22"/>
      <c r="F11" s="8"/>
      <c r="G11" s="8">
        <v>600</v>
      </c>
      <c r="H11" s="8"/>
      <c r="I11" s="8"/>
      <c r="J11" s="8"/>
      <c r="K11" s="8"/>
      <c r="L11" s="23">
        <f>SUM(E11:K11)</f>
        <v>600</v>
      </c>
      <c r="M11" s="17">
        <f>M10-L11</f>
        <v>3150</v>
      </c>
    </row>
    <row r="12" spans="1:14">
      <c r="C12" s="29">
        <v>40338</v>
      </c>
      <c r="D12" s="37">
        <v>10000</v>
      </c>
      <c r="E12" s="46"/>
      <c r="F12" s="8">
        <v>200</v>
      </c>
      <c r="G12" s="6"/>
      <c r="H12" s="6"/>
      <c r="I12" s="6"/>
      <c r="J12" s="6"/>
      <c r="K12" s="6"/>
      <c r="L12" s="23">
        <f>SUM(E12:K12)</f>
        <v>200</v>
      </c>
      <c r="M12" s="17">
        <f>M11+D12-L12</f>
        <v>12950</v>
      </c>
    </row>
    <row r="13" spans="1:14">
      <c r="C13" s="30"/>
      <c r="D13" s="37"/>
      <c r="E13" s="22"/>
      <c r="F13" s="8">
        <v>300</v>
      </c>
      <c r="G13" s="8"/>
      <c r="H13" s="8"/>
      <c r="I13" s="8"/>
      <c r="J13" s="8"/>
      <c r="K13" s="8"/>
      <c r="L13" s="23">
        <f>SUM(E13:K13)</f>
        <v>300</v>
      </c>
      <c r="M13" s="17">
        <f>M12-L13</f>
        <v>12650</v>
      </c>
    </row>
    <row r="14" spans="1:14">
      <c r="C14" s="30"/>
      <c r="D14" s="37"/>
      <c r="E14" s="22"/>
      <c r="F14" s="8">
        <v>600</v>
      </c>
      <c r="G14" s="8"/>
      <c r="H14" s="8"/>
      <c r="I14" s="8"/>
      <c r="J14" s="8"/>
      <c r="K14" s="8"/>
      <c r="L14" s="23">
        <f>SUM(E14:K14)</f>
        <v>600</v>
      </c>
      <c r="M14" s="17">
        <f>M13-L14</f>
        <v>12050</v>
      </c>
    </row>
    <row r="15" spans="1:14">
      <c r="C15" s="29">
        <v>40339</v>
      </c>
      <c r="D15" s="37"/>
      <c r="E15" s="22">
        <v>400</v>
      </c>
      <c r="F15" s="8"/>
      <c r="G15" s="8"/>
      <c r="H15" s="8"/>
      <c r="I15" s="8"/>
      <c r="J15" s="8">
        <v>1500</v>
      </c>
      <c r="K15" s="8"/>
      <c r="L15" s="23">
        <f>SUM(E15:K15)</f>
        <v>1900</v>
      </c>
      <c r="M15" s="17">
        <f>M14-L15</f>
        <v>10150</v>
      </c>
    </row>
    <row r="16" spans="1:14">
      <c r="C16" s="30"/>
      <c r="D16" s="37"/>
      <c r="E16" s="22">
        <v>2700</v>
      </c>
      <c r="F16" s="8"/>
      <c r="G16" s="8"/>
      <c r="H16" s="8"/>
      <c r="I16" s="8"/>
      <c r="J16" s="8"/>
      <c r="K16" s="8"/>
      <c r="L16" s="23">
        <f>SUM(E16:K16)</f>
        <v>2700</v>
      </c>
      <c r="M16" s="17">
        <f>M15-L16</f>
        <v>7450</v>
      </c>
    </row>
    <row r="17" spans="3:13">
      <c r="C17" s="30"/>
      <c r="D17" s="37"/>
      <c r="E17" s="22">
        <v>4500</v>
      </c>
      <c r="F17" s="8"/>
      <c r="G17" s="8"/>
      <c r="H17" s="8"/>
      <c r="I17" s="8"/>
      <c r="J17" s="8"/>
      <c r="K17" s="8"/>
      <c r="L17" s="23">
        <f>SUM(E17:K17)</f>
        <v>4500</v>
      </c>
      <c r="M17" s="17">
        <f>M16-L17</f>
        <v>2950</v>
      </c>
    </row>
    <row r="18" spans="3:13">
      <c r="C18" s="30"/>
      <c r="D18" s="37"/>
      <c r="E18" s="22">
        <v>280</v>
      </c>
      <c r="F18" s="8"/>
      <c r="G18" s="8"/>
      <c r="H18" s="8"/>
      <c r="I18" s="8">
        <v>2000</v>
      </c>
      <c r="J18" s="8"/>
      <c r="K18" s="8"/>
      <c r="L18" s="23">
        <f>SUM(E18:K18)</f>
        <v>2280</v>
      </c>
      <c r="M18" s="17">
        <f>M17-L18</f>
        <v>670</v>
      </c>
    </row>
    <row r="19" spans="3:13">
      <c r="C19" s="29">
        <v>40344</v>
      </c>
      <c r="D19" s="37">
        <v>10000</v>
      </c>
      <c r="E19" s="46"/>
      <c r="F19" s="6"/>
      <c r="G19" s="6"/>
      <c r="H19" s="6"/>
      <c r="I19" s="6"/>
      <c r="J19" s="6"/>
      <c r="K19" s="6"/>
      <c r="L19" s="47"/>
      <c r="M19" s="17">
        <f>M18+D19</f>
        <v>10670</v>
      </c>
    </row>
    <row r="20" spans="3:13">
      <c r="C20" s="30"/>
      <c r="D20" s="37"/>
      <c r="E20" s="22"/>
      <c r="F20" s="8"/>
      <c r="G20" s="8"/>
      <c r="H20" s="8"/>
      <c r="I20" s="8"/>
      <c r="J20" s="8"/>
      <c r="K20" s="8">
        <v>900</v>
      </c>
      <c r="L20" s="23">
        <f>SUM(E20:K20)</f>
        <v>900</v>
      </c>
      <c r="M20" s="17">
        <f>M19-L20</f>
        <v>9770</v>
      </c>
    </row>
    <row r="21" spans="3:13">
      <c r="C21" s="29">
        <v>40348</v>
      </c>
      <c r="D21" s="38"/>
      <c r="E21" s="22"/>
      <c r="F21" s="8"/>
      <c r="G21" s="8">
        <v>700</v>
      </c>
      <c r="H21" s="8"/>
      <c r="I21" s="8"/>
      <c r="J21" s="8"/>
      <c r="K21" s="8"/>
      <c r="L21" s="23">
        <f>SUM(E21:K21)</f>
        <v>700</v>
      </c>
      <c r="M21" s="17">
        <f>M20-L21</f>
        <v>9070</v>
      </c>
    </row>
    <row r="22" spans="3:13">
      <c r="C22" s="30"/>
      <c r="D22" s="38"/>
      <c r="E22" s="22"/>
      <c r="F22" s="8"/>
      <c r="G22" s="8">
        <v>800</v>
      </c>
      <c r="H22" s="8"/>
      <c r="I22" s="8"/>
      <c r="J22" s="8"/>
      <c r="K22" s="8"/>
      <c r="L22" s="23">
        <f>SUM(E22:K22)</f>
        <v>800</v>
      </c>
      <c r="M22" s="17">
        <f>M21-L22</f>
        <v>8270</v>
      </c>
    </row>
    <row r="23" spans="3:13">
      <c r="C23" s="29">
        <v>40351</v>
      </c>
      <c r="D23" s="38"/>
      <c r="E23" s="22">
        <v>500</v>
      </c>
      <c r="F23" s="8"/>
      <c r="G23" s="8"/>
      <c r="H23" s="8"/>
      <c r="I23" s="8"/>
      <c r="J23" s="8">
        <v>600</v>
      </c>
      <c r="K23" s="8"/>
      <c r="L23" s="23">
        <f>SUM(E23:K23)</f>
        <v>1100</v>
      </c>
      <c r="M23" s="17">
        <f>M22-L23</f>
        <v>7170</v>
      </c>
    </row>
    <row r="24" spans="3:13">
      <c r="C24" s="30"/>
      <c r="D24" s="38"/>
      <c r="E24" s="22">
        <v>800</v>
      </c>
      <c r="F24" s="8"/>
      <c r="G24" s="8"/>
      <c r="H24" s="8"/>
      <c r="I24" s="8"/>
      <c r="J24" s="8"/>
      <c r="K24" s="8"/>
      <c r="L24" s="23">
        <f>SUM(E24:K24)</f>
        <v>800</v>
      </c>
      <c r="M24" s="17">
        <f>M23-L24</f>
        <v>6370</v>
      </c>
    </row>
    <row r="25" spans="3:13" ht="15.75" thickBot="1">
      <c r="C25" s="31">
        <v>40353</v>
      </c>
      <c r="D25" s="39"/>
      <c r="E25" s="24"/>
      <c r="F25" s="9"/>
      <c r="G25" s="9"/>
      <c r="H25" s="9">
        <v>200</v>
      </c>
      <c r="I25" s="9"/>
      <c r="J25" s="9"/>
      <c r="K25" s="9"/>
      <c r="L25" s="25">
        <f>SUM(E25:K25)</f>
        <v>200</v>
      </c>
      <c r="M25" s="42">
        <f>M24-L25</f>
        <v>6170</v>
      </c>
    </row>
    <row r="26" spans="3:13" ht="15.75" thickBot="1">
      <c r="C26" s="32" t="s">
        <v>11</v>
      </c>
      <c r="D26" s="40">
        <f>SUM(D6:D25)</f>
        <v>30000</v>
      </c>
      <c r="E26" s="49">
        <f>SUM(E7:E25)</f>
        <v>12680</v>
      </c>
      <c r="F26" s="50">
        <f>SUM(F7:F25)</f>
        <v>2100</v>
      </c>
      <c r="G26" s="50">
        <f>SUM(G7:G25)</f>
        <v>3050</v>
      </c>
      <c r="H26" s="50">
        <f>SUM(H7:H25)</f>
        <v>500</v>
      </c>
      <c r="I26" s="50">
        <f>SUM(I6:I25)</f>
        <v>2000</v>
      </c>
      <c r="J26" s="50">
        <f>SUM(J6:J25)</f>
        <v>2600</v>
      </c>
      <c r="K26" s="50">
        <f>SUM(K6:K25)</f>
        <v>900</v>
      </c>
      <c r="L26" s="43">
        <f>SUM(L6:L25)</f>
        <v>23830</v>
      </c>
      <c r="M26" s="18"/>
    </row>
    <row r="27" spans="3:13" ht="15.75" thickBot="1">
      <c r="C27" s="4" t="s">
        <v>12</v>
      </c>
      <c r="D27" s="33"/>
      <c r="E27" s="19"/>
      <c r="F27" s="19"/>
      <c r="G27" s="19"/>
      <c r="H27" s="19"/>
      <c r="I27" s="19"/>
      <c r="J27" s="19"/>
      <c r="K27" s="19"/>
      <c r="L27" s="48">
        <f>L26</f>
        <v>23830</v>
      </c>
      <c r="M27" s="5"/>
    </row>
    <row r="28" spans="3:13">
      <c r="D28" s="3"/>
      <c r="E28" s="3"/>
      <c r="F28" s="3"/>
      <c r="G28" s="3"/>
      <c r="H28" s="3"/>
      <c r="I28" s="3"/>
      <c r="J28" s="3"/>
      <c r="K28" s="3"/>
      <c r="L28" s="3"/>
      <c r="M28" s="3"/>
    </row>
  </sheetData>
  <mergeCells count="3">
    <mergeCell ref="C27:D27"/>
    <mergeCell ref="D2:K2"/>
    <mergeCell ref="E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V25"/>
  <sheetViews>
    <sheetView topLeftCell="B1" zoomScale="94" zoomScaleNormal="94" workbookViewId="0">
      <selection activeCell="L8" sqref="L8"/>
    </sheetView>
  </sheetViews>
  <sheetFormatPr defaultRowHeight="15"/>
  <cols>
    <col min="3" max="3" width="22.28515625" customWidth="1"/>
    <col min="4" max="4" width="12.140625" customWidth="1"/>
    <col min="5" max="5" width="9" customWidth="1"/>
    <col min="6" max="6" width="10.85546875" customWidth="1"/>
    <col min="7" max="7" width="12.42578125" customWidth="1"/>
    <col min="9" max="9" width="2.7109375" customWidth="1"/>
    <col min="17" max="17" width="9" customWidth="1"/>
    <col min="18" max="18" width="9.140625" hidden="1" customWidth="1"/>
  </cols>
  <sheetData>
    <row r="2" spans="3:9" ht="15.75" thickBot="1"/>
    <row r="3" spans="3:9">
      <c r="C3" s="59"/>
      <c r="D3" s="71" t="s">
        <v>14</v>
      </c>
      <c r="E3" s="60"/>
      <c r="F3" s="60"/>
      <c r="G3" s="60"/>
      <c r="H3" s="61"/>
      <c r="I3" s="62"/>
    </row>
    <row r="4" spans="3:9" ht="22.5">
      <c r="C4" s="63" t="s">
        <v>15</v>
      </c>
      <c r="D4" s="56" t="s">
        <v>16</v>
      </c>
      <c r="E4" s="56" t="s">
        <v>1</v>
      </c>
      <c r="F4" s="56" t="s">
        <v>17</v>
      </c>
      <c r="G4" s="56" t="s">
        <v>18</v>
      </c>
      <c r="H4" s="57" t="s">
        <v>19</v>
      </c>
      <c r="I4" s="64"/>
    </row>
    <row r="5" spans="3:9" ht="4.5" customHeight="1">
      <c r="C5" s="65"/>
      <c r="D5" s="56"/>
      <c r="E5" s="56"/>
      <c r="F5" s="56"/>
      <c r="G5" s="56"/>
      <c r="H5" s="58"/>
      <c r="I5" s="66"/>
    </row>
    <row r="6" spans="3:9">
      <c r="C6" s="67" t="s">
        <v>20</v>
      </c>
      <c r="D6" s="51">
        <v>110</v>
      </c>
      <c r="E6" s="75">
        <v>0</v>
      </c>
      <c r="F6" s="51">
        <v>105</v>
      </c>
      <c r="G6" s="51">
        <v>5</v>
      </c>
      <c r="H6" s="54">
        <v>105</v>
      </c>
      <c r="I6" s="68"/>
    </row>
    <row r="7" spans="3:9">
      <c r="C7" s="67" t="s">
        <v>21</v>
      </c>
      <c r="D7" s="51">
        <v>10</v>
      </c>
      <c r="E7" s="75">
        <v>20</v>
      </c>
      <c r="F7" s="51">
        <v>29</v>
      </c>
      <c r="G7" s="51">
        <v>1</v>
      </c>
      <c r="H7" s="55">
        <v>29</v>
      </c>
      <c r="I7" s="68"/>
    </row>
    <row r="8" spans="3:9">
      <c r="C8" s="67" t="s">
        <v>22</v>
      </c>
      <c r="D8" s="51">
        <v>10</v>
      </c>
      <c r="E8" s="75">
        <v>10</v>
      </c>
      <c r="F8" s="51">
        <v>10</v>
      </c>
      <c r="G8" s="51">
        <v>10</v>
      </c>
      <c r="H8" s="54">
        <v>1</v>
      </c>
      <c r="I8" s="68"/>
    </row>
    <row r="9" spans="3:9">
      <c r="C9" s="67" t="s">
        <v>23</v>
      </c>
      <c r="D9" s="51">
        <v>1</v>
      </c>
      <c r="E9" s="75">
        <v>100</v>
      </c>
      <c r="F9" s="51">
        <v>24</v>
      </c>
      <c r="G9" s="51">
        <v>77</v>
      </c>
      <c r="H9" s="54">
        <v>24</v>
      </c>
      <c r="I9" s="68"/>
    </row>
    <row r="10" spans="3:9">
      <c r="C10" s="67" t="s">
        <v>24</v>
      </c>
      <c r="D10" s="51">
        <v>101</v>
      </c>
      <c r="E10" s="75">
        <v>22</v>
      </c>
      <c r="F10" s="51">
        <v>45</v>
      </c>
      <c r="G10" s="51">
        <v>78</v>
      </c>
      <c r="H10" s="54">
        <v>45</v>
      </c>
      <c r="I10" s="68"/>
    </row>
    <row r="11" spans="3:9">
      <c r="C11" s="67" t="s">
        <v>25</v>
      </c>
      <c r="D11" s="51">
        <v>100</v>
      </c>
      <c r="E11" s="75">
        <v>25</v>
      </c>
      <c r="F11" s="51">
        <v>35</v>
      </c>
      <c r="G11" s="51">
        <v>90</v>
      </c>
      <c r="H11" s="54">
        <v>35</v>
      </c>
      <c r="I11" s="68"/>
    </row>
    <row r="12" spans="3:9">
      <c r="C12" s="67" t="s">
        <v>26</v>
      </c>
      <c r="D12" s="51">
        <v>90</v>
      </c>
      <c r="E12" s="75">
        <v>21</v>
      </c>
      <c r="F12" s="51">
        <v>31</v>
      </c>
      <c r="G12" s="51">
        <v>80</v>
      </c>
      <c r="H12" s="54">
        <v>31</v>
      </c>
      <c r="I12" s="68"/>
    </row>
    <row r="13" spans="3:9">
      <c r="C13" s="67" t="s">
        <v>27</v>
      </c>
      <c r="D13" s="51">
        <v>80</v>
      </c>
      <c r="E13" s="75">
        <v>0</v>
      </c>
      <c r="F13" s="51">
        <v>20</v>
      </c>
      <c r="G13" s="51">
        <v>60</v>
      </c>
      <c r="H13" s="54">
        <v>20</v>
      </c>
      <c r="I13" s="68"/>
    </row>
    <row r="14" spans="3:9" ht="15.75" thickBot="1">
      <c r="C14" s="69" t="s">
        <v>28</v>
      </c>
      <c r="D14" s="70">
        <f>SUM(D6:D13)</f>
        <v>502</v>
      </c>
      <c r="E14" s="76">
        <f>SUM(E6:E13)</f>
        <v>198</v>
      </c>
      <c r="F14" s="70">
        <f>SUM(F6:F13)</f>
        <v>299</v>
      </c>
      <c r="G14" s="70">
        <f>SUM(G6:G13)</f>
        <v>401</v>
      </c>
      <c r="H14" s="72">
        <f>SUM(H6:H13)</f>
        <v>290</v>
      </c>
      <c r="I14" s="73"/>
    </row>
    <row r="15" spans="3:9">
      <c r="D15" s="74"/>
      <c r="E15" s="74"/>
      <c r="F15" s="74"/>
    </row>
    <row r="16" spans="3:9" ht="15.75" thickBot="1"/>
    <row r="17" spans="3:18" ht="23.25" thickBot="1">
      <c r="C17" s="79" t="s">
        <v>15</v>
      </c>
      <c r="D17" s="104" t="s">
        <v>29</v>
      </c>
      <c r="E17" s="104" t="s">
        <v>30</v>
      </c>
      <c r="F17" s="104" t="s">
        <v>31</v>
      </c>
      <c r="G17" s="105" t="s">
        <v>32</v>
      </c>
      <c r="H17" s="80" t="s">
        <v>33</v>
      </c>
      <c r="I17" s="81"/>
      <c r="J17" s="106" t="s">
        <v>34</v>
      </c>
      <c r="K17" s="104" t="s">
        <v>35</v>
      </c>
      <c r="L17" s="104" t="s">
        <v>36</v>
      </c>
      <c r="M17" s="105" t="s">
        <v>37</v>
      </c>
      <c r="N17" s="111" t="s">
        <v>38</v>
      </c>
      <c r="O17" s="106" t="s">
        <v>39</v>
      </c>
      <c r="P17" s="107" t="s">
        <v>40</v>
      </c>
      <c r="Q17" s="115" t="s">
        <v>41</v>
      </c>
      <c r="R17" s="116"/>
    </row>
    <row r="18" spans="3:18">
      <c r="C18" s="97" t="s">
        <v>20</v>
      </c>
      <c r="D18" s="82">
        <v>110</v>
      </c>
      <c r="E18" s="83">
        <v>99</v>
      </c>
      <c r="F18" s="84">
        <v>124</v>
      </c>
      <c r="G18" s="85">
        <v>113</v>
      </c>
      <c r="H18" s="86">
        <v>67</v>
      </c>
      <c r="I18" s="87"/>
      <c r="J18" s="88">
        <v>110</v>
      </c>
      <c r="K18" s="83">
        <v>120</v>
      </c>
      <c r="L18" s="84">
        <v>105</v>
      </c>
      <c r="M18" s="85">
        <v>108</v>
      </c>
      <c r="N18" s="108">
        <v>127</v>
      </c>
      <c r="O18" s="88">
        <v>130</v>
      </c>
      <c r="P18" s="112">
        <v>110</v>
      </c>
      <c r="Q18" s="100">
        <f>AVERAGE(D18:P18)</f>
        <v>110.25</v>
      </c>
      <c r="R18" s="101"/>
    </row>
    <row r="19" spans="3:18">
      <c r="C19" s="98" t="s">
        <v>21</v>
      </c>
      <c r="D19" s="89">
        <v>10</v>
      </c>
      <c r="E19" s="75">
        <v>12</v>
      </c>
      <c r="F19" s="51">
        <v>29</v>
      </c>
      <c r="G19" s="77">
        <v>13</v>
      </c>
      <c r="H19" s="55">
        <v>7</v>
      </c>
      <c r="I19" s="55"/>
      <c r="J19" s="78">
        <v>13</v>
      </c>
      <c r="K19" s="75">
        <v>14</v>
      </c>
      <c r="L19" s="51">
        <v>9</v>
      </c>
      <c r="M19" s="77">
        <v>11</v>
      </c>
      <c r="N19" s="53">
        <v>15</v>
      </c>
      <c r="O19" s="78">
        <v>13</v>
      </c>
      <c r="P19" s="109">
        <v>11</v>
      </c>
      <c r="Q19" s="100">
        <f>AVERAGE(D19:P19)</f>
        <v>13.083333333333334</v>
      </c>
      <c r="R19" s="101"/>
    </row>
    <row r="20" spans="3:18">
      <c r="C20" s="98" t="s">
        <v>22</v>
      </c>
      <c r="D20" s="89">
        <v>5</v>
      </c>
      <c r="E20" s="75">
        <v>7</v>
      </c>
      <c r="F20" s="51">
        <v>5</v>
      </c>
      <c r="G20" s="77">
        <v>8</v>
      </c>
      <c r="H20" s="54">
        <v>5</v>
      </c>
      <c r="I20" s="55"/>
      <c r="J20" s="78">
        <v>7</v>
      </c>
      <c r="K20" s="75">
        <v>6</v>
      </c>
      <c r="L20" s="51">
        <v>7</v>
      </c>
      <c r="M20" s="77">
        <v>10</v>
      </c>
      <c r="N20" s="52">
        <v>12</v>
      </c>
      <c r="O20" s="78">
        <v>10</v>
      </c>
      <c r="P20" s="113">
        <v>13</v>
      </c>
      <c r="Q20" s="100">
        <f>AVERAGE(D20:P20)</f>
        <v>7.916666666666667</v>
      </c>
      <c r="R20" s="101"/>
    </row>
    <row r="21" spans="3:18">
      <c r="C21" s="98" t="s">
        <v>23</v>
      </c>
      <c r="D21" s="89">
        <v>20</v>
      </c>
      <c r="E21" s="75">
        <v>15</v>
      </c>
      <c r="F21" s="51">
        <v>24</v>
      </c>
      <c r="G21" s="77">
        <v>15</v>
      </c>
      <c r="H21" s="54">
        <v>18</v>
      </c>
      <c r="I21" s="55"/>
      <c r="J21" s="78">
        <v>16</v>
      </c>
      <c r="K21" s="75">
        <v>17</v>
      </c>
      <c r="L21" s="51">
        <v>14</v>
      </c>
      <c r="M21" s="77">
        <v>13</v>
      </c>
      <c r="N21" s="52">
        <v>16</v>
      </c>
      <c r="O21" s="78">
        <v>11</v>
      </c>
      <c r="P21" s="113">
        <v>19</v>
      </c>
      <c r="Q21" s="100">
        <f>AVERAGE(D21:P21)</f>
        <v>16.5</v>
      </c>
      <c r="R21" s="101"/>
    </row>
    <row r="22" spans="3:18">
      <c r="C22" s="98" t="s">
        <v>24</v>
      </c>
      <c r="D22" s="89">
        <v>56</v>
      </c>
      <c r="E22" s="75">
        <v>66</v>
      </c>
      <c r="F22" s="51">
        <v>64</v>
      </c>
      <c r="G22" s="77">
        <v>73</v>
      </c>
      <c r="H22" s="54">
        <v>76</v>
      </c>
      <c r="I22" s="55"/>
      <c r="J22" s="78">
        <v>70</v>
      </c>
      <c r="K22" s="75">
        <v>69</v>
      </c>
      <c r="L22" s="51">
        <v>67</v>
      </c>
      <c r="M22" s="77">
        <v>69</v>
      </c>
      <c r="N22" s="52">
        <v>73</v>
      </c>
      <c r="O22" s="78">
        <v>78</v>
      </c>
      <c r="P22" s="113">
        <v>71</v>
      </c>
      <c r="Q22" s="100">
        <f>AVERAGE(D22:P22)</f>
        <v>69.333333333333329</v>
      </c>
      <c r="R22" s="101"/>
    </row>
    <row r="23" spans="3:18">
      <c r="C23" s="98" t="s">
        <v>25</v>
      </c>
      <c r="D23" s="89">
        <v>7</v>
      </c>
      <c r="E23" s="75">
        <v>8</v>
      </c>
      <c r="F23" s="51">
        <v>9</v>
      </c>
      <c r="G23" s="77">
        <v>8</v>
      </c>
      <c r="H23" s="54">
        <v>4</v>
      </c>
      <c r="I23" s="55"/>
      <c r="J23" s="78">
        <v>8</v>
      </c>
      <c r="K23" s="75">
        <v>11</v>
      </c>
      <c r="L23" s="51">
        <v>10</v>
      </c>
      <c r="M23" s="77">
        <v>9</v>
      </c>
      <c r="N23" s="52">
        <v>11</v>
      </c>
      <c r="O23" s="78">
        <v>8</v>
      </c>
      <c r="P23" s="113">
        <v>11</v>
      </c>
      <c r="Q23" s="100">
        <f>AVERAGE(D23:P23)</f>
        <v>8.6666666666666661</v>
      </c>
      <c r="R23" s="101"/>
    </row>
    <row r="24" spans="3:18">
      <c r="C24" s="98" t="s">
        <v>26</v>
      </c>
      <c r="D24" s="89">
        <v>15</v>
      </c>
      <c r="E24" s="75">
        <v>14</v>
      </c>
      <c r="F24" s="51">
        <v>18</v>
      </c>
      <c r="G24" s="77">
        <v>11</v>
      </c>
      <c r="H24" s="54">
        <v>9</v>
      </c>
      <c r="I24" s="55"/>
      <c r="J24" s="78">
        <v>14</v>
      </c>
      <c r="K24" s="75">
        <v>18</v>
      </c>
      <c r="L24" s="51">
        <v>8</v>
      </c>
      <c r="M24" s="77">
        <v>11</v>
      </c>
      <c r="N24" s="52">
        <v>15</v>
      </c>
      <c r="O24" s="78">
        <v>18</v>
      </c>
      <c r="P24" s="113">
        <v>11</v>
      </c>
      <c r="Q24" s="100">
        <f>AVERAGE(D24:P24)</f>
        <v>13.5</v>
      </c>
      <c r="R24" s="101"/>
    </row>
    <row r="25" spans="3:18" ht="15.75" thickBot="1">
      <c r="C25" s="99" t="s">
        <v>27</v>
      </c>
      <c r="D25" s="90">
        <v>25</v>
      </c>
      <c r="E25" s="91">
        <v>29</v>
      </c>
      <c r="F25" s="92">
        <v>24</v>
      </c>
      <c r="G25" s="93">
        <v>30</v>
      </c>
      <c r="H25" s="94">
        <v>19</v>
      </c>
      <c r="I25" s="95"/>
      <c r="J25" s="96">
        <v>23</v>
      </c>
      <c r="K25" s="91">
        <v>26</v>
      </c>
      <c r="L25" s="92">
        <v>24</v>
      </c>
      <c r="M25" s="93">
        <v>23</v>
      </c>
      <c r="N25" s="110">
        <v>27</v>
      </c>
      <c r="O25" s="96">
        <v>23</v>
      </c>
      <c r="P25" s="114">
        <v>20</v>
      </c>
      <c r="Q25" s="102">
        <f>AVERAGE(D25:P25)</f>
        <v>24.416666666666668</v>
      </c>
      <c r="R25" s="103"/>
    </row>
  </sheetData>
  <mergeCells count="25">
    <mergeCell ref="Q17:R17"/>
    <mergeCell ref="H23:I23"/>
    <mergeCell ref="H24:I24"/>
    <mergeCell ref="H25:I25"/>
    <mergeCell ref="H18:I18"/>
    <mergeCell ref="H19:I19"/>
    <mergeCell ref="H20:I20"/>
    <mergeCell ref="H21:I21"/>
    <mergeCell ref="H22:I22"/>
    <mergeCell ref="H17:I17"/>
    <mergeCell ref="H4:I5"/>
    <mergeCell ref="D3:I3"/>
    <mergeCell ref="D4:D5"/>
    <mergeCell ref="E4:E5"/>
    <mergeCell ref="F4:F5"/>
    <mergeCell ref="G4:G5"/>
    <mergeCell ref="H6:I6"/>
    <mergeCell ref="H14:I14"/>
    <mergeCell ref="H7:I7"/>
    <mergeCell ref="H8:I8"/>
    <mergeCell ref="H9:I9"/>
    <mergeCell ref="H10:I10"/>
    <mergeCell ref="H11:I11"/>
    <mergeCell ref="H13:I13"/>
    <mergeCell ref="H12:I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2010-06-26T07:20:52Z</dcterms:created>
  <dcterms:modified xsi:type="dcterms:W3CDTF">2010-06-27T14:54:12Z</dcterms:modified>
</cp:coreProperties>
</file>