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G37" i="1"/>
  <c r="I39" i="2"/>
  <c r="G39"/>
  <c r="B39"/>
  <c r="I38"/>
  <c r="I37"/>
  <c r="G37"/>
  <c r="B37"/>
  <c r="I28"/>
  <c r="I27"/>
  <c r="R22"/>
  <c r="Q22"/>
  <c r="P22"/>
  <c r="O22"/>
  <c r="N22"/>
  <c r="M22"/>
  <c r="L22"/>
  <c r="K22"/>
  <c r="J22"/>
  <c r="I22"/>
  <c r="C22"/>
  <c r="R21"/>
  <c r="Q21"/>
  <c r="P21"/>
  <c r="O21"/>
  <c r="N21"/>
  <c r="M21"/>
  <c r="L21"/>
  <c r="K21"/>
  <c r="J21"/>
  <c r="I21"/>
  <c r="C21"/>
  <c r="R20"/>
  <c r="Q20"/>
  <c r="P20"/>
  <c r="O20"/>
  <c r="N20"/>
  <c r="M20"/>
  <c r="L20"/>
  <c r="K20"/>
  <c r="J20"/>
  <c r="I20"/>
  <c r="C20"/>
  <c r="R19"/>
  <c r="Q19"/>
  <c r="P19"/>
  <c r="O19"/>
  <c r="N19"/>
  <c r="M19"/>
  <c r="L19"/>
  <c r="K19"/>
  <c r="J19"/>
  <c r="I19"/>
  <c r="C19"/>
  <c r="R18"/>
  <c r="Q18"/>
  <c r="P18"/>
  <c r="O18"/>
  <c r="N18"/>
  <c r="M18"/>
  <c r="L18"/>
  <c r="K18"/>
  <c r="J18"/>
  <c r="I18"/>
  <c r="C18"/>
  <c r="R17"/>
  <c r="Q17"/>
  <c r="P17"/>
  <c r="O17"/>
  <c r="N17"/>
  <c r="M17"/>
  <c r="L17"/>
  <c r="K17"/>
  <c r="J17"/>
  <c r="I17"/>
  <c r="C17"/>
  <c r="R16"/>
  <c r="P23"/>
  <c r="Q16"/>
  <c r="P16"/>
  <c r="O16"/>
  <c r="N16"/>
  <c r="M16"/>
  <c r="L16"/>
  <c r="K16"/>
  <c r="J16"/>
  <c r="I16"/>
  <c r="C16"/>
  <c r="F10"/>
  <c r="C23"/>
  <c r="I7"/>
  <c r="G23"/>
  <c r="F23"/>
  <c r="I38" i="1"/>
  <c r="B38"/>
  <c r="I37"/>
  <c r="B37"/>
  <c r="I28"/>
  <c r="R23"/>
  <c r="P23"/>
  <c r="O23"/>
  <c r="I23"/>
  <c r="C23"/>
  <c r="R22"/>
  <c r="P22"/>
  <c r="O22"/>
  <c r="I22"/>
  <c r="C22"/>
  <c r="R21"/>
  <c r="P21"/>
  <c r="O21"/>
  <c r="C21"/>
  <c r="R20"/>
  <c r="P20"/>
  <c r="O20"/>
  <c r="R19"/>
  <c r="P19"/>
  <c r="O19"/>
  <c r="R18"/>
  <c r="P18"/>
  <c r="O18"/>
  <c r="R17"/>
  <c r="P17"/>
  <c r="O17"/>
  <c r="R16"/>
  <c r="P16"/>
  <c r="O16"/>
  <c r="I16"/>
  <c r="C16"/>
  <c r="C24"/>
  <c r="I7"/>
  <c r="G24"/>
  <c r="F24"/>
</calcChain>
</file>

<file path=xl/sharedStrings.xml><?xml version="1.0" encoding="utf-8"?>
<sst xmlns="http://schemas.openxmlformats.org/spreadsheetml/2006/main" count="106" uniqueCount="65">
  <si>
    <t>Утверждаю</t>
  </si>
  <si>
    <t>Исполнительный директор</t>
  </si>
  <si>
    <t>"____" ______________ 2011 г.</t>
  </si>
  <si>
    <t>Индивидуальная карта результативности</t>
  </si>
  <si>
    <t>месяц</t>
  </si>
  <si>
    <t>год</t>
  </si>
  <si>
    <t>ФИО</t>
  </si>
  <si>
    <t>Должность</t>
  </si>
  <si>
    <t>Структурное подразделение</t>
  </si>
  <si>
    <t>Группа показателей</t>
  </si>
  <si>
    <t>Код показателя по справочнику</t>
  </si>
  <si>
    <t>Показатель</t>
  </si>
  <si>
    <t>Условное обозначение показателя</t>
  </si>
  <si>
    <t>Единица измерения показателя</t>
  </si>
  <si>
    <t>План</t>
  </si>
  <si>
    <t>Факт</t>
  </si>
  <si>
    <t>% выполнения показателя KPI</t>
  </si>
  <si>
    <t>вес  показателя</t>
  </si>
  <si>
    <t>KPI</t>
  </si>
  <si>
    <t>SMART</t>
  </si>
  <si>
    <t>1</t>
  </si>
  <si>
    <t>4</t>
  </si>
  <si>
    <t>5</t>
  </si>
  <si>
    <t>6</t>
  </si>
  <si>
    <t>7</t>
  </si>
  <si>
    <t>8</t>
  </si>
  <si>
    <t>10</t>
  </si>
  <si>
    <t>15</t>
  </si>
  <si>
    <t>16</t>
  </si>
  <si>
    <t>17</t>
  </si>
  <si>
    <t>21</t>
  </si>
  <si>
    <t>24</t>
  </si>
  <si>
    <t>MPА</t>
  </si>
  <si>
    <t>25</t>
  </si>
  <si>
    <t>Средний KPI</t>
  </si>
  <si>
    <t>за</t>
  </si>
  <si>
    <t>года</t>
  </si>
  <si>
    <r>
      <t xml:space="preserve">Плановые величины </t>
    </r>
    <r>
      <rPr>
        <b/>
        <i/>
        <u/>
        <sz val="10"/>
        <rFont val="Arial Cyr"/>
        <charset val="204"/>
      </rPr>
      <t>согласованы</t>
    </r>
    <r>
      <rPr>
        <b/>
        <i/>
        <sz val="10"/>
        <rFont val="Arial Cyr"/>
        <charset val="204"/>
      </rPr>
      <t>:</t>
    </r>
  </si>
  <si>
    <t>"_____" ________________ 2011 г</t>
  </si>
  <si>
    <t>Технический директор</t>
  </si>
  <si>
    <t>С величиной плановых показателей ознакомлен _________________________   "___"____________ 2011 г.</t>
  </si>
  <si>
    <t>подпись сотрудника</t>
  </si>
  <si>
    <t>Заполняется в отделе по работе с персоналом</t>
  </si>
  <si>
    <t xml:space="preserve">Положительные отзывы о работе </t>
  </si>
  <si>
    <t>Выговоры, замечания, жалобы</t>
  </si>
  <si>
    <r>
      <t xml:space="preserve">Фактические величины и % выполнения показателей </t>
    </r>
    <r>
      <rPr>
        <b/>
        <i/>
        <u/>
        <sz val="10"/>
        <rFont val="Arial Cyr"/>
        <charset val="204"/>
      </rPr>
      <t>согласованы</t>
    </r>
    <r>
      <rPr>
        <b/>
        <i/>
        <sz val="10"/>
        <rFont val="Arial Cyr"/>
        <charset val="204"/>
      </rPr>
      <t>:</t>
    </r>
  </si>
  <si>
    <t>С фактическими величинами и % выполнения показателей ознакомлен _________________________   "___"____________ 2011 г.</t>
  </si>
  <si>
    <t xml:space="preserve">              подпись сотрудника</t>
  </si>
  <si>
    <t>Индивидуальная карта результативности подготовлена:</t>
  </si>
  <si>
    <t>Специалист по управлению целевыми показателями</t>
  </si>
  <si>
    <t>Нач. отд. по работе с персоналом</t>
  </si>
  <si>
    <t>Начальник производственного отдела</t>
  </si>
  <si>
    <t xml:space="preserve">            подпись сотрудника</t>
  </si>
  <si>
    <t>Генеральный  директор</t>
  </si>
  <si>
    <t>Иванов Иван Иванович</t>
  </si>
  <si>
    <t>Финансовый директор</t>
  </si>
  <si>
    <t>И.И. Иванов</t>
  </si>
  <si>
    <t>И.И.Иванов</t>
  </si>
  <si>
    <t>С.С. Сидоров</t>
  </si>
  <si>
    <t>Сидоров Петр Петрович</t>
  </si>
  <si>
    <t>Служба Технического директора</t>
  </si>
  <si>
    <t>П.П. Сидоров</t>
  </si>
  <si>
    <t>П.П.Сидоров</t>
  </si>
  <si>
    <t>Начальник АХО</t>
  </si>
  <si>
    <t>Подразделения Генерального директора</t>
  </si>
</sst>
</file>

<file path=xl/styles.xml><?xml version="1.0" encoding="utf-8"?>
<styleSheet xmlns="http://schemas.openxmlformats.org/spreadsheetml/2006/main">
  <numFmts count="1">
    <numFmt numFmtId="164" formatCode="0.0%"/>
  </numFmts>
  <fonts count="18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7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color indexed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 Cyr"/>
      <charset val="204"/>
    </font>
    <font>
      <b/>
      <i/>
      <sz val="8"/>
      <name val="Arial Cyr"/>
      <charset val="204"/>
    </font>
    <font>
      <i/>
      <sz val="22"/>
      <name val="Arial Cyr"/>
      <charset val="204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i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1" xfId="0" applyFont="1" applyBorder="1"/>
    <xf numFmtId="0" fontId="5" fillId="0" borderId="2" xfId="0" applyNumberFormat="1" applyFont="1" applyBorder="1"/>
    <xf numFmtId="0" fontId="0" fillId="0" borderId="2" xfId="0" applyNumberFormat="1" applyBorder="1"/>
    <xf numFmtId="0" fontId="0" fillId="0" borderId="2" xfId="0" applyBorder="1"/>
    <xf numFmtId="0" fontId="0" fillId="0" borderId="3" xfId="0" applyBorder="1"/>
    <xf numFmtId="49" fontId="3" fillId="0" borderId="2" xfId="0" applyNumberFormat="1" applyFont="1" applyBorder="1" applyAlignment="1"/>
    <xf numFmtId="49" fontId="3" fillId="0" borderId="3" xfId="0" applyNumberFormat="1" applyFont="1" applyBorder="1" applyAlignment="1"/>
    <xf numFmtId="0" fontId="5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10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/>
    <xf numFmtId="0" fontId="0" fillId="0" borderId="2" xfId="0" applyBorder="1" applyAlignment="1"/>
    <xf numFmtId="0" fontId="0" fillId="0" borderId="3" xfId="0" applyBorder="1" applyAlignment="1"/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9" fontId="8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textRotation="90"/>
    </xf>
    <xf numFmtId="49" fontId="1" fillId="0" borderId="4" xfId="0" applyNumberFormat="1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2" fontId="10" fillId="0" borderId="6" xfId="0" applyNumberFormat="1" applyFont="1" applyBorder="1" applyAlignment="1"/>
    <xf numFmtId="10" fontId="11" fillId="0" borderId="7" xfId="0" applyNumberFormat="1" applyFont="1" applyBorder="1" applyAlignment="1">
      <alignment horizontal="right"/>
    </xf>
    <xf numFmtId="10" fontId="9" fillId="0" borderId="4" xfId="0" applyNumberFormat="1" applyFont="1" applyBorder="1" applyAlignment="1">
      <alignment horizontal="right" wrapText="1"/>
    </xf>
    <xf numFmtId="0" fontId="0" fillId="0" borderId="4" xfId="0" applyFill="1" applyBorder="1" applyAlignment="1">
      <alignment horizontal="center"/>
    </xf>
    <xf numFmtId="0" fontId="0" fillId="3" borderId="4" xfId="0" applyFill="1" applyBorder="1" applyAlignment="1">
      <alignment horizontal="center" wrapText="1"/>
    </xf>
    <xf numFmtId="1" fontId="9" fillId="0" borderId="4" xfId="0" applyNumberFormat="1" applyFont="1" applyBorder="1" applyAlignment="1">
      <alignment horizontal="right" wrapText="1"/>
    </xf>
    <xf numFmtId="0" fontId="3" fillId="3" borderId="4" xfId="0" applyFont="1" applyFill="1" applyBorder="1" applyAlignment="1">
      <alignment horizontal="center" wrapText="1"/>
    </xf>
    <xf numFmtId="164" fontId="10" fillId="0" borderId="4" xfId="0" applyNumberFormat="1" applyFont="1" applyBorder="1" applyAlignment="1">
      <alignment horizontal="right"/>
    </xf>
    <xf numFmtId="0" fontId="12" fillId="0" borderId="8" xfId="0" applyFont="1" applyBorder="1" applyAlignment="1">
      <alignment vertical="center"/>
    </xf>
    <xf numFmtId="0" fontId="12" fillId="0" borderId="9" xfId="0" applyNumberFormat="1" applyFont="1" applyBorder="1"/>
    <xf numFmtId="0" fontId="12" fillId="0" borderId="9" xfId="0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/>
    </xf>
    <xf numFmtId="0" fontId="13" fillId="0" borderId="10" xfId="0" applyFont="1" applyBorder="1"/>
    <xf numFmtId="0" fontId="13" fillId="0" borderId="9" xfId="0" applyFont="1" applyBorder="1"/>
    <xf numFmtId="0" fontId="0" fillId="0" borderId="9" xfId="0" applyBorder="1"/>
    <xf numFmtId="10" fontId="0" fillId="0" borderId="11" xfId="0" applyNumberFormat="1" applyBorder="1" applyAlignment="1"/>
    <xf numFmtId="0" fontId="12" fillId="0" borderId="0" xfId="0" applyFont="1" applyBorder="1"/>
    <xf numFmtId="0" fontId="12" fillId="0" borderId="0" xfId="0" applyNumberFormat="1" applyFont="1" applyBorder="1"/>
    <xf numFmtId="0" fontId="12" fillId="0" borderId="0" xfId="0" applyFont="1" applyBorder="1" applyAlignment="1"/>
    <xf numFmtId="2" fontId="15" fillId="0" borderId="0" xfId="0" applyNumberFormat="1" applyFont="1" applyBorder="1" applyAlignment="1"/>
    <xf numFmtId="0" fontId="12" fillId="0" borderId="12" xfId="0" applyFont="1" applyBorder="1"/>
    <xf numFmtId="0" fontId="12" fillId="0" borderId="13" xfId="0" applyFont="1" applyBorder="1"/>
    <xf numFmtId="2" fontId="12" fillId="0" borderId="0" xfId="0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2" fontId="14" fillId="0" borderId="0" xfId="0" applyNumberFormat="1" applyFont="1" applyBorder="1" applyAlignment="1"/>
    <xf numFmtId="2" fontId="17" fillId="0" borderId="0" xfId="0" applyNumberFormat="1" applyFont="1" applyBorder="1" applyAlignment="1">
      <alignment horizontal="center"/>
    </xf>
    <xf numFmtId="2" fontId="0" fillId="0" borderId="0" xfId="0" applyNumberFormat="1" applyBorder="1"/>
    <xf numFmtId="0" fontId="0" fillId="0" borderId="0" xfId="0" applyNumberFormat="1" applyBorder="1"/>
    <xf numFmtId="0" fontId="6" fillId="0" borderId="0" xfId="0" applyFont="1" applyBorder="1"/>
    <xf numFmtId="0" fontId="17" fillId="0" borderId="0" xfId="0" applyFont="1" applyBorder="1" applyAlignment="1">
      <alignment wrapText="1"/>
    </xf>
    <xf numFmtId="0" fontId="0" fillId="0" borderId="0" xfId="0" applyBorder="1" applyAlignment="1"/>
    <xf numFmtId="0" fontId="13" fillId="0" borderId="14" xfId="0" applyFont="1" applyBorder="1" applyAlignment="1">
      <alignment horizontal="center" vertical="center"/>
    </xf>
    <xf numFmtId="0" fontId="12" fillId="0" borderId="2" xfId="0" applyFont="1" applyBorder="1"/>
    <xf numFmtId="49" fontId="3" fillId="0" borderId="1" xfId="0" applyNumberFormat="1" applyFont="1" applyBorder="1" applyAlignment="1"/>
    <xf numFmtId="49" fontId="3" fillId="0" borderId="1" xfId="0" applyNumberFormat="1" applyFont="1" applyBorder="1" applyAlignment="1"/>
    <xf numFmtId="0" fontId="1" fillId="0" borderId="4" xfId="0" applyFont="1" applyBorder="1" applyAlignment="1">
      <alignment horizontal="left" vertic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NumberFormat="1" applyFont="1" applyBorder="1" applyAlignment="1">
      <alignment horizontal="left"/>
    </xf>
    <xf numFmtId="10" fontId="7" fillId="0" borderId="0" xfId="0" applyNumberFormat="1" applyFont="1" applyBorder="1" applyAlignment="1">
      <alignment horizontal="center"/>
    </xf>
    <xf numFmtId="0" fontId="8" fillId="2" borderId="2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2" fontId="8" fillId="2" borderId="19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15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1" fillId="3" borderId="4" xfId="0" applyFont="1" applyFill="1" applyBorder="1" applyAlignment="1">
      <alignment horizontal="left" vertical="center" wrapText="1"/>
    </xf>
    <xf numFmtId="0" fontId="0" fillId="0" borderId="4" xfId="0" applyBorder="1" applyAlignme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7" fillId="0" borderId="1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9" fontId="12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0" fontId="14" fillId="0" borderId="9" xfId="0" applyNumberFormat="1" applyFont="1" applyBorder="1" applyAlignment="1"/>
    <xf numFmtId="0" fontId="0" fillId="0" borderId="11" xfId="0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3" fillId="0" borderId="1" xfId="0" applyNumberFormat="1" applyFont="1" applyBorder="1" applyAlignment="1"/>
    <xf numFmtId="0" fontId="1" fillId="3" borderId="4" xfId="0" applyFont="1" applyFill="1" applyBorder="1" applyAlignment="1">
      <alignment wrapText="1"/>
    </xf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Low/Content.IE5/XJ7B754J/&#1048;&#1050;&#1056;%20&#1084;&#1072;&#1081;%202011%20(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Low/Content.IE5/XJ7B754J/&#1048;&#1050;&#1056;%20&#1084;&#1072;&#1081;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Технический директор"/>
      <sheetName val="1"/>
      <sheetName val="2"/>
      <sheetName val="3"/>
      <sheetName val="4"/>
      <sheetName val="5"/>
      <sheetName val="6"/>
      <sheetName val="Вспомогательная таблица"/>
    </sheetNames>
    <sheetDataSet>
      <sheetData sheetId="0">
        <row r="1">
          <cell r="C1" t="str">
            <v>В.В. Фильчаков</v>
          </cell>
        </row>
        <row r="2">
          <cell r="G2">
            <v>2011</v>
          </cell>
        </row>
        <row r="3">
          <cell r="C3">
            <v>0</v>
          </cell>
        </row>
        <row r="6">
          <cell r="F6" t="str">
            <v>Выполнение SMART задач</v>
          </cell>
          <cell r="I6" t="str">
            <v>SMART</v>
          </cell>
          <cell r="DV6" t="str">
            <v>Средний KPI сотрудников, находящихся в непосредственном подчинении</v>
          </cell>
          <cell r="EN6" t="str">
            <v>Исполнение регламентов</v>
          </cell>
          <cell r="EQ6" t="str">
            <v>ИР</v>
          </cell>
          <cell r="ET6" t="str">
            <v>Индивидуальная оценка непосредственного руководителя</v>
          </cell>
          <cell r="EW6" t="str">
            <v>ОНР</v>
          </cell>
        </row>
        <row r="9">
          <cell r="J9">
            <v>5</v>
          </cell>
          <cell r="DZ9">
            <v>1</v>
          </cell>
          <cell r="ER9">
            <v>10</v>
          </cell>
          <cell r="EX9">
            <v>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Нач.произв. отдела"/>
      <sheetName val="Цех№2 Старший мастер"/>
      <sheetName val="Цех№2 Мастер Морнов"/>
      <sheetName val="Цех№2 Мастер Макаров"/>
      <sheetName val="Цех№2 Мастер участка 3"/>
      <sheetName val="Цех№2 Мастер участка №4"/>
      <sheetName val="Уч. грунт. и упак. Мастер уч."/>
      <sheetName val="Вспомогательная таблица"/>
    </sheetNames>
    <sheetDataSet>
      <sheetData sheetId="0">
        <row r="1">
          <cell r="C1" t="str">
            <v>В.В. Фильчаков</v>
          </cell>
        </row>
        <row r="2">
          <cell r="G2">
            <v>2011</v>
          </cell>
        </row>
        <row r="3">
          <cell r="C3">
            <v>0</v>
          </cell>
        </row>
        <row r="6">
          <cell r="F6" t="str">
            <v>Выполнение SMART задач</v>
          </cell>
          <cell r="I6" t="str">
            <v>SMART</v>
          </cell>
          <cell r="J6" t="str">
            <v>балл</v>
          </cell>
          <cell r="AP6" t="str">
            <v>Простои на цементной линии по вине подразделения</v>
          </cell>
          <cell r="AS6" t="str">
            <v>ПрЦЛ</v>
          </cell>
          <cell r="AT6" t="str">
            <v>%</v>
          </cell>
          <cell r="AV6" t="str">
            <v>Простои на гипсовой линии по вине подразделения</v>
          </cell>
          <cell r="AY6" t="str">
            <v>ПрГЛ</v>
          </cell>
          <cell r="AZ6" t="str">
            <v>%</v>
          </cell>
          <cell r="BH6" t="str">
            <v>Производительность выпуска</v>
          </cell>
          <cell r="BK6" t="str">
            <v>ПРВ</v>
          </cell>
          <cell r="BL6" t="str">
            <v>%</v>
          </cell>
          <cell r="CL6" t="str">
            <v>Средний KPI сотрудников, находящихся в непосредственном подчинении</v>
          </cell>
          <cell r="CO6" t="str">
            <v>СРKPI</v>
          </cell>
          <cell r="CP6" t="str">
            <v>%</v>
          </cell>
          <cell r="EN6" t="str">
            <v>Исполнение регламентов</v>
          </cell>
          <cell r="EQ6" t="str">
            <v>ИР</v>
          </cell>
          <cell r="ER6" t="str">
            <v>балл</v>
          </cell>
          <cell r="ET6" t="str">
            <v>Индивидуальная оценка непосредственного руководителя</v>
          </cell>
          <cell r="EW6" t="str">
            <v>ОНР</v>
          </cell>
          <cell r="EX6" t="str">
            <v>балл</v>
          </cell>
        </row>
        <row r="9">
          <cell r="D9" t="str">
            <v>Начальник производственного отдела</v>
          </cell>
          <cell r="E9">
            <v>0.1</v>
          </cell>
          <cell r="F9">
            <v>0</v>
          </cell>
          <cell r="G9">
            <v>3</v>
          </cell>
          <cell r="H9">
            <v>5</v>
          </cell>
          <cell r="I9">
            <v>6</v>
          </cell>
          <cell r="J9">
            <v>5</v>
          </cell>
          <cell r="AO9">
            <v>0.1</v>
          </cell>
          <cell r="AP9">
            <v>4.8000000000000001E-2</v>
          </cell>
          <cell r="AQ9">
            <v>3.2000000000000001E-2</v>
          </cell>
          <cell r="AR9">
            <v>1.6E-2</v>
          </cell>
          <cell r="AS9">
            <v>0</v>
          </cell>
          <cell r="AT9">
            <v>1.0160256469717775E-2</v>
          </cell>
          <cell r="AU9">
            <v>0.1</v>
          </cell>
          <cell r="AV9">
            <v>0.159</v>
          </cell>
          <cell r="AW9">
            <v>0.106</v>
          </cell>
          <cell r="AX9">
            <v>5.2999999999999999E-2</v>
          </cell>
          <cell r="AY9">
            <v>0</v>
          </cell>
          <cell r="AZ9">
            <v>1.581944448062805E-2</v>
          </cell>
          <cell r="BG9">
            <v>0.1</v>
          </cell>
          <cell r="BH9">
            <v>0.9</v>
          </cell>
          <cell r="BI9">
            <v>0.95</v>
          </cell>
          <cell r="BJ9">
            <v>1</v>
          </cell>
          <cell r="BK9">
            <v>1.05</v>
          </cell>
          <cell r="BL9">
            <v>1.0169999999999999</v>
          </cell>
          <cell r="CK9">
            <v>0.4</v>
          </cell>
          <cell r="CL9">
            <v>0</v>
          </cell>
          <cell r="CM9">
            <v>0.6</v>
          </cell>
          <cell r="CN9">
            <v>1</v>
          </cell>
          <cell r="CO9">
            <v>1.2</v>
          </cell>
          <cell r="CP9">
            <v>0</v>
          </cell>
          <cell r="EM9">
            <v>0.1</v>
          </cell>
          <cell r="EN9">
            <v>0</v>
          </cell>
          <cell r="EO9">
            <v>6</v>
          </cell>
          <cell r="EP9">
            <v>10</v>
          </cell>
          <cell r="EQ9">
            <v>12</v>
          </cell>
          <cell r="ER9">
            <v>10</v>
          </cell>
          <cell r="ES9">
            <v>0.1</v>
          </cell>
          <cell r="ET9">
            <v>0</v>
          </cell>
          <cell r="EU9">
            <v>6</v>
          </cell>
          <cell r="EV9">
            <v>10</v>
          </cell>
          <cell r="EW9">
            <v>12</v>
          </cell>
          <cell r="EX9">
            <v>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">
          <cell r="D9">
            <v>1</v>
          </cell>
          <cell r="AB9">
            <v>1.0729967941285279</v>
          </cell>
          <cell r="AF9">
            <v>1.1403039830919697</v>
          </cell>
          <cell r="AN9">
            <v>1.0679999999999996</v>
          </cell>
          <cell r="BH9">
            <v>0</v>
          </cell>
          <cell r="CR9">
            <v>1</v>
          </cell>
          <cell r="CV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topLeftCell="A5" zoomScale="71" zoomScaleNormal="71" workbookViewId="0">
      <selection activeCell="G24" sqref="G24"/>
    </sheetView>
  </sheetViews>
  <sheetFormatPr defaultRowHeight="15"/>
  <cols>
    <col min="2" max="2" width="13.5703125" customWidth="1"/>
    <col min="4" max="4" width="19.5703125" customWidth="1"/>
    <col min="8" max="8" width="14.28515625" customWidth="1"/>
    <col min="9" max="9" width="18.85546875" customWidth="1"/>
  </cols>
  <sheetData>
    <row r="1" spans="1:19">
      <c r="B1" s="1"/>
      <c r="O1" s="2" t="s">
        <v>0</v>
      </c>
      <c r="Q1" s="3"/>
    </row>
    <row r="2" spans="1:19">
      <c r="B2" s="1"/>
      <c r="O2" s="2" t="s">
        <v>53</v>
      </c>
      <c r="Q2" s="3"/>
    </row>
    <row r="3" spans="1:19">
      <c r="B3" s="1"/>
      <c r="O3" s="2"/>
      <c r="Q3" s="3"/>
    </row>
    <row r="4" spans="1:19">
      <c r="B4" s="1"/>
      <c r="O4" s="78"/>
      <c r="P4" s="79"/>
      <c r="Q4" s="79"/>
    </row>
    <row r="5" spans="1:19">
      <c r="B5" s="1"/>
      <c r="O5" s="78" t="s">
        <v>2</v>
      </c>
      <c r="P5" s="78"/>
      <c r="Q5" s="79"/>
    </row>
    <row r="6" spans="1:19" ht="15.75">
      <c r="A6" s="80" t="s">
        <v>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1"/>
    </row>
    <row r="7" spans="1:19">
      <c r="B7" s="1"/>
      <c r="G7" s="4" t="s">
        <v>4</v>
      </c>
      <c r="H7" s="5"/>
      <c r="I7" s="6">
        <f>'[1]Исходные данные'!G2</f>
        <v>2011</v>
      </c>
      <c r="J7" s="4" t="s">
        <v>5</v>
      </c>
      <c r="K7" s="6"/>
      <c r="L7" s="6"/>
      <c r="M7" s="6"/>
      <c r="Q7" s="3"/>
      <c r="R7" s="7"/>
    </row>
    <row r="8" spans="1:19">
      <c r="B8" s="1"/>
      <c r="G8" s="8"/>
      <c r="H8" s="6"/>
      <c r="I8" s="6"/>
      <c r="J8" s="9"/>
      <c r="K8" s="9"/>
      <c r="L8" s="9"/>
      <c r="M8" s="9"/>
      <c r="N8" s="9"/>
      <c r="O8" s="10"/>
      <c r="P8" s="11"/>
      <c r="Q8" s="12"/>
      <c r="R8" s="7"/>
    </row>
    <row r="9" spans="1:19">
      <c r="A9" s="13" t="s">
        <v>6</v>
      </c>
      <c r="B9" s="14"/>
      <c r="C9" s="15"/>
      <c r="D9" s="16"/>
      <c r="E9" s="17"/>
      <c r="F9" s="75" t="s">
        <v>54</v>
      </c>
      <c r="G9" s="18"/>
      <c r="H9" s="18"/>
      <c r="I9" s="19"/>
      <c r="J9" s="20"/>
      <c r="K9" s="20"/>
      <c r="L9" s="20"/>
      <c r="M9" s="20"/>
      <c r="N9" s="11"/>
      <c r="O9" s="21"/>
      <c r="P9" s="21"/>
      <c r="Q9" s="22"/>
      <c r="R9" s="7"/>
    </row>
    <row r="10" spans="1:19">
      <c r="A10" s="13" t="s">
        <v>7</v>
      </c>
      <c r="B10" s="14"/>
      <c r="C10" s="15"/>
      <c r="D10" s="16"/>
      <c r="E10" s="17"/>
      <c r="F10" s="76" t="s">
        <v>63</v>
      </c>
      <c r="G10" s="18"/>
      <c r="H10" s="18"/>
      <c r="I10" s="19"/>
      <c r="J10" s="23"/>
      <c r="K10" s="23"/>
      <c r="L10" s="23"/>
      <c r="M10" s="23"/>
      <c r="N10" s="23"/>
      <c r="O10" s="24"/>
      <c r="P10" s="24"/>
      <c r="Q10" s="25"/>
      <c r="R10" s="7"/>
    </row>
    <row r="11" spans="1:19">
      <c r="A11" s="13" t="s">
        <v>8</v>
      </c>
      <c r="B11" s="14"/>
      <c r="C11" s="15"/>
      <c r="D11" s="16"/>
      <c r="E11" s="17"/>
      <c r="F11" s="76" t="s">
        <v>64</v>
      </c>
      <c r="G11" s="26"/>
      <c r="H11" s="27"/>
      <c r="I11" s="28"/>
      <c r="J11" s="23"/>
      <c r="K11" s="23"/>
      <c r="L11" s="23"/>
      <c r="M11" s="23"/>
      <c r="N11" s="29"/>
      <c r="O11" s="24"/>
      <c r="P11" s="24"/>
      <c r="Q11" s="25"/>
      <c r="R11" s="7"/>
    </row>
    <row r="12" spans="1:19">
      <c r="A12" s="30"/>
      <c r="B12" s="1"/>
      <c r="C12" s="1"/>
      <c r="G12" s="31"/>
      <c r="H12" s="32"/>
      <c r="I12" s="32"/>
      <c r="J12" s="82"/>
      <c r="K12" s="82"/>
      <c r="L12" s="82"/>
      <c r="M12" s="82"/>
      <c r="N12" s="82"/>
      <c r="O12" s="83"/>
      <c r="P12" s="83"/>
      <c r="Q12" s="25"/>
      <c r="R12" s="7"/>
    </row>
    <row r="13" spans="1:19" ht="15.75" thickBot="1">
      <c r="A13" s="30"/>
      <c r="B13" s="1"/>
      <c r="G13" s="31"/>
      <c r="H13" s="32"/>
      <c r="I13" s="32"/>
      <c r="J13" s="32"/>
      <c r="K13" s="32"/>
      <c r="L13" s="32"/>
      <c r="M13" s="32"/>
      <c r="N13" s="6"/>
      <c r="O13" s="10"/>
      <c r="P13" s="11"/>
      <c r="Q13" s="12"/>
      <c r="R13" s="7"/>
    </row>
    <row r="14" spans="1:19">
      <c r="A14" s="84" t="s">
        <v>9</v>
      </c>
      <c r="B14" s="86" t="s">
        <v>10</v>
      </c>
      <c r="C14" s="88" t="s">
        <v>11</v>
      </c>
      <c r="D14" s="88"/>
      <c r="E14" s="88"/>
      <c r="F14" s="88"/>
      <c r="G14" s="88"/>
      <c r="H14" s="88"/>
      <c r="I14" s="88" t="s">
        <v>12</v>
      </c>
      <c r="J14" s="88" t="s">
        <v>13</v>
      </c>
      <c r="K14" s="88" t="s">
        <v>14</v>
      </c>
      <c r="L14" s="91"/>
      <c r="M14" s="91"/>
      <c r="N14" s="91"/>
      <c r="O14" s="88" t="s">
        <v>15</v>
      </c>
      <c r="P14" s="88" t="s">
        <v>16</v>
      </c>
      <c r="Q14" s="92" t="s">
        <v>17</v>
      </c>
      <c r="R14" s="94" t="s">
        <v>18</v>
      </c>
      <c r="S14" s="33"/>
    </row>
    <row r="15" spans="1:19" ht="43.5" customHeight="1">
      <c r="A15" s="85"/>
      <c r="B15" s="87"/>
      <c r="C15" s="89"/>
      <c r="D15" s="89"/>
      <c r="E15" s="89"/>
      <c r="F15" s="89"/>
      <c r="G15" s="89"/>
      <c r="H15" s="89"/>
      <c r="I15" s="90"/>
      <c r="J15" s="90"/>
      <c r="K15" s="34">
        <v>0</v>
      </c>
      <c r="L15" s="34">
        <v>0.6</v>
      </c>
      <c r="M15" s="34">
        <v>1</v>
      </c>
      <c r="N15" s="34">
        <v>1.2</v>
      </c>
      <c r="O15" s="90"/>
      <c r="P15" s="90"/>
      <c r="Q15" s="93"/>
      <c r="R15" s="95"/>
      <c r="S15" s="33"/>
    </row>
    <row r="16" spans="1:19" ht="37.5">
      <c r="A16" s="35" t="s">
        <v>19</v>
      </c>
      <c r="B16" s="36" t="s">
        <v>20</v>
      </c>
      <c r="C16" s="77" t="str">
        <f>'[1]Исходные данные'!F6</f>
        <v>Выполнение SMART задач</v>
      </c>
      <c r="D16" s="77"/>
      <c r="E16" s="77"/>
      <c r="F16" s="77"/>
      <c r="G16" s="77"/>
      <c r="H16" s="77"/>
      <c r="I16" s="37" t="str">
        <f>'[1]Исходные данные'!I6</f>
        <v>SMART</v>
      </c>
      <c r="J16" s="38"/>
      <c r="K16" s="39"/>
      <c r="L16" s="39"/>
      <c r="M16" s="39"/>
      <c r="N16" s="39"/>
      <c r="O16" s="39" t="str">
        <f>IF('[1]Исходные данные'!$C$3=0," ",'[1]Исходные данные'!J9)</f>
        <v xml:space="preserve"> </v>
      </c>
      <c r="P16" s="40" t="str">
        <f>IF('[1]Исходные данные'!$C$3=0," ",#REF!)</f>
        <v xml:space="preserve"> </v>
      </c>
      <c r="Q16" s="41"/>
      <c r="R16" s="42" t="str">
        <f>IF('[1]Исходные данные'!$C$3=0," ",P16*Q16)</f>
        <v xml:space="preserve"> </v>
      </c>
    </row>
    <row r="17" spans="1:19">
      <c r="A17" s="99"/>
      <c r="B17" s="36" t="s">
        <v>21</v>
      </c>
      <c r="C17" s="101"/>
      <c r="D17" s="102"/>
      <c r="E17" s="102"/>
      <c r="F17" s="102"/>
      <c r="G17" s="102"/>
      <c r="H17" s="102"/>
      <c r="I17" s="44"/>
      <c r="J17" s="44"/>
      <c r="K17" s="43"/>
      <c r="L17" s="43"/>
      <c r="M17" s="43"/>
      <c r="N17" s="43"/>
      <c r="O17" s="43" t="str">
        <f>IF('[1]Исходные данные'!$C$3=0," ",'[1]Исходные данные'!AB9)</f>
        <v xml:space="preserve"> </v>
      </c>
      <c r="P17" s="40" t="str">
        <f>IF('[1]Исходные данные'!$C$3=0," ",#REF!)</f>
        <v xml:space="preserve"> </v>
      </c>
      <c r="Q17" s="41"/>
      <c r="R17" s="42" t="str">
        <f>IF('[1]Исходные данные'!$C$3=0," ",P17*Q17)</f>
        <v xml:space="preserve"> </v>
      </c>
    </row>
    <row r="18" spans="1:19">
      <c r="A18" s="99"/>
      <c r="B18" s="36" t="s">
        <v>22</v>
      </c>
      <c r="C18" s="101"/>
      <c r="D18" s="102"/>
      <c r="E18" s="102"/>
      <c r="F18" s="102"/>
      <c r="G18" s="102"/>
      <c r="H18" s="102"/>
      <c r="I18" s="44"/>
      <c r="J18" s="44"/>
      <c r="K18" s="43"/>
      <c r="L18" s="43"/>
      <c r="M18" s="43"/>
      <c r="N18" s="43"/>
      <c r="O18" s="43" t="str">
        <f>IF('[1]Исходные данные'!$C$3=0," ",'[1]Исходные данные'!AH9)</f>
        <v xml:space="preserve"> </v>
      </c>
      <c r="P18" s="40" t="str">
        <f>IF('[1]Исходные данные'!$C$3=0," ",#REF!)</f>
        <v xml:space="preserve"> </v>
      </c>
      <c r="Q18" s="41"/>
      <c r="R18" s="42" t="str">
        <f>IF('[1]Исходные данные'!$C$3=0," ",P18*Q18)</f>
        <v xml:space="preserve"> </v>
      </c>
    </row>
    <row r="19" spans="1:19">
      <c r="A19" s="99"/>
      <c r="B19" s="36" t="s">
        <v>23</v>
      </c>
      <c r="C19" s="101"/>
      <c r="D19" s="102"/>
      <c r="E19" s="102"/>
      <c r="F19" s="102"/>
      <c r="G19" s="102"/>
      <c r="H19" s="102"/>
      <c r="I19" s="44"/>
      <c r="J19" s="44"/>
      <c r="K19" s="43"/>
      <c r="L19" s="43"/>
      <c r="M19" s="43"/>
      <c r="N19" s="43"/>
      <c r="O19" s="43" t="str">
        <f>IF('[1]Исходные данные'!$C$3=0," ",'[1]Исходные данные'!AN9)</f>
        <v xml:space="preserve"> </v>
      </c>
      <c r="P19" s="40" t="str">
        <f>IF('[1]Исходные данные'!$C$3=0," ",#REF!)</f>
        <v xml:space="preserve"> </v>
      </c>
      <c r="Q19" s="41"/>
      <c r="R19" s="42" t="str">
        <f>IF('[1]Исходные данные'!$C$3=0," ",P19*Q19)</f>
        <v xml:space="preserve"> </v>
      </c>
    </row>
    <row r="20" spans="1:19">
      <c r="A20" s="99"/>
      <c r="B20" s="36" t="s">
        <v>24</v>
      </c>
      <c r="C20" s="101"/>
      <c r="D20" s="102"/>
      <c r="E20" s="102"/>
      <c r="F20" s="102"/>
      <c r="G20" s="102"/>
      <c r="H20" s="102"/>
      <c r="I20" s="44"/>
      <c r="J20" s="44"/>
      <c r="K20" s="43"/>
      <c r="L20" s="43"/>
      <c r="M20" s="43"/>
      <c r="N20" s="43"/>
      <c r="O20" s="43" t="str">
        <f>IF('[1]Исходные данные'!$C$3=0," ",'[1]Исходные данные'!AT9)</f>
        <v xml:space="preserve"> </v>
      </c>
      <c r="P20" s="40" t="str">
        <f>IF('[1]Исходные данные'!$C$3=0," ",#REF!)</f>
        <v xml:space="preserve"> </v>
      </c>
      <c r="Q20" s="41"/>
      <c r="R20" s="42" t="str">
        <f>IF('[1]Исходные данные'!$C$3=0," ",P20*Q20)</f>
        <v xml:space="preserve"> </v>
      </c>
    </row>
    <row r="21" spans="1:19" ht="27" customHeight="1">
      <c r="A21" s="99"/>
      <c r="B21" s="36" t="s">
        <v>30</v>
      </c>
      <c r="C21" s="96" t="str">
        <f>'[1]Исходные данные'!DV6</f>
        <v>Средний KPI сотрудников, находящихся в непосредственном подчинении</v>
      </c>
      <c r="D21" s="97"/>
      <c r="E21" s="97"/>
      <c r="F21" s="97"/>
      <c r="G21" s="97"/>
      <c r="H21" s="98"/>
      <c r="I21" s="47"/>
      <c r="J21" s="47"/>
      <c r="K21" s="43"/>
      <c r="L21" s="43"/>
      <c r="M21" s="43"/>
      <c r="N21" s="43"/>
      <c r="O21" s="43" t="str">
        <f>IF('[1]Исходные данные'!$C$3=0," ",'[1]Исходные данные'!DZ9)</f>
        <v xml:space="preserve"> </v>
      </c>
      <c r="P21" s="40" t="str">
        <f>IF('[1]Исходные данные'!$C$3=0," ",#REF!)</f>
        <v xml:space="preserve"> </v>
      </c>
      <c r="Q21" s="41"/>
      <c r="R21" s="42" t="str">
        <f>IF('[1]Исходные данные'!$C$3=0," ",P21*Q21)</f>
        <v xml:space="preserve"> </v>
      </c>
    </row>
    <row r="22" spans="1:19">
      <c r="A22" s="100"/>
      <c r="B22" s="36" t="s">
        <v>31</v>
      </c>
      <c r="C22" s="96" t="str">
        <f>'[1]Исходные данные'!EN6</f>
        <v>Исполнение регламентов</v>
      </c>
      <c r="D22" s="97"/>
      <c r="E22" s="97"/>
      <c r="F22" s="97"/>
      <c r="G22" s="97"/>
      <c r="H22" s="98"/>
      <c r="I22" s="47" t="str">
        <f>'[1]Исходные данные'!EQ6</f>
        <v>ИР</v>
      </c>
      <c r="J22" s="47"/>
      <c r="K22" s="46"/>
      <c r="L22" s="46"/>
      <c r="M22" s="46"/>
      <c r="N22" s="46"/>
      <c r="O22" s="46" t="str">
        <f>IF('[1]Исходные данные'!$C$3=0," ",'[1]Исходные данные'!ER9)</f>
        <v xml:space="preserve"> </v>
      </c>
      <c r="P22" s="40" t="str">
        <f>IF('[1]Исходные данные'!$C$3=0," ",#REF!)</f>
        <v xml:space="preserve"> </v>
      </c>
      <c r="Q22" s="41"/>
      <c r="R22" s="42" t="str">
        <f>IF('[1]Исходные данные'!$C$3=0," ",P22*Q22)</f>
        <v xml:space="preserve"> </v>
      </c>
    </row>
    <row r="23" spans="1:19" ht="35.25" customHeight="1">
      <c r="A23" s="35" t="s">
        <v>32</v>
      </c>
      <c r="B23" s="36" t="s">
        <v>33</v>
      </c>
      <c r="C23" s="77" t="str">
        <f>'[1]Исходные данные'!ET6</f>
        <v>Индивидуальная оценка непосредственного руководителя</v>
      </c>
      <c r="D23" s="77"/>
      <c r="E23" s="77"/>
      <c r="F23" s="77"/>
      <c r="G23" s="77"/>
      <c r="H23" s="77"/>
      <c r="I23" s="37" t="str">
        <f>'[1]Исходные данные'!EW6</f>
        <v>ОНР</v>
      </c>
      <c r="J23" s="37"/>
      <c r="K23" s="39"/>
      <c r="L23" s="39"/>
      <c r="M23" s="39"/>
      <c r="N23" s="39"/>
      <c r="O23" s="39" t="str">
        <f>IF('[1]Исходные данные'!$C$3=0," ",'[1]Исходные данные'!EX9)</f>
        <v xml:space="preserve"> </v>
      </c>
      <c r="P23" s="48" t="str">
        <f>IF('[1]Исходные данные'!$C$3=0," ",#REF!)</f>
        <v xml:space="preserve"> </v>
      </c>
      <c r="Q23" s="41"/>
      <c r="R23" s="42" t="str">
        <f>IF('[1]Исходные данные'!$C$3=0," ",P23*Q23)</f>
        <v xml:space="preserve"> </v>
      </c>
    </row>
    <row r="24" spans="1:19" ht="28.5" thickBot="1">
      <c r="A24" s="49" t="s">
        <v>34</v>
      </c>
      <c r="B24" s="50"/>
      <c r="C24" s="112" t="str">
        <f>F9</f>
        <v>Иванов Иван Иванович</v>
      </c>
      <c r="D24" s="113"/>
      <c r="E24" s="52" t="s">
        <v>35</v>
      </c>
      <c r="F24" s="52">
        <f>H7</f>
        <v>0</v>
      </c>
      <c r="G24" s="52">
        <f>I7</f>
        <v>2011</v>
      </c>
      <c r="H24" s="52" t="s">
        <v>36</v>
      </c>
      <c r="I24" s="53"/>
      <c r="J24" s="54"/>
      <c r="K24" s="54"/>
      <c r="L24" s="54"/>
      <c r="M24" s="54"/>
      <c r="N24" s="55"/>
      <c r="O24" s="55"/>
      <c r="P24" s="114"/>
      <c r="Q24" s="115"/>
      <c r="R24" s="56"/>
    </row>
    <row r="25" spans="1:19">
      <c r="A25" s="57"/>
      <c r="B25" s="58"/>
      <c r="C25" s="59"/>
      <c r="D25" s="59"/>
      <c r="E25" s="57"/>
      <c r="F25" s="57"/>
      <c r="G25" s="57"/>
      <c r="H25" s="57"/>
      <c r="I25" s="57"/>
      <c r="J25" s="57"/>
      <c r="K25" s="57"/>
      <c r="L25" s="57"/>
      <c r="M25" s="57"/>
      <c r="N25" s="31"/>
      <c r="O25" s="31"/>
      <c r="P25" s="60"/>
      <c r="Q25" s="60"/>
      <c r="R25" s="60"/>
      <c r="S25" s="4"/>
    </row>
    <row r="26" spans="1:19">
      <c r="A26" s="57"/>
      <c r="B26" s="58" t="s">
        <v>37</v>
      </c>
      <c r="C26" s="59"/>
      <c r="D26" s="59"/>
      <c r="E26" s="57"/>
      <c r="F26" s="57"/>
      <c r="G26" s="57"/>
      <c r="H26" s="57"/>
      <c r="I26" s="57"/>
      <c r="J26" s="57"/>
      <c r="K26" s="57"/>
      <c r="L26" s="57"/>
      <c r="M26" s="57"/>
      <c r="N26" s="31"/>
      <c r="O26" s="31"/>
      <c r="P26" s="60"/>
      <c r="Q26" s="60"/>
      <c r="R26" s="60"/>
      <c r="S26" s="4"/>
    </row>
    <row r="27" spans="1:19">
      <c r="A27" s="57"/>
      <c r="B27" s="58" t="s">
        <v>55</v>
      </c>
      <c r="C27" s="59"/>
      <c r="D27" s="59"/>
      <c r="E27" s="61"/>
      <c r="F27" s="61"/>
      <c r="G27" s="57"/>
      <c r="H27" s="57"/>
      <c r="I27" s="57" t="s">
        <v>38</v>
      </c>
      <c r="J27" s="57"/>
      <c r="K27" s="57"/>
      <c r="L27" s="57"/>
      <c r="M27" s="57"/>
      <c r="N27" s="31"/>
      <c r="O27" s="31"/>
      <c r="P27" s="60"/>
      <c r="Q27" s="60"/>
      <c r="R27" s="60"/>
      <c r="S27" s="4"/>
    </row>
    <row r="28" spans="1:19">
      <c r="A28" s="57"/>
      <c r="B28" s="58" t="s">
        <v>63</v>
      </c>
      <c r="C28" s="59"/>
      <c r="D28" s="59"/>
      <c r="E28" s="57"/>
      <c r="F28" s="57"/>
      <c r="G28" s="57" t="s">
        <v>56</v>
      </c>
      <c r="H28" s="57"/>
      <c r="I28" s="57" t="str">
        <f>$I$27</f>
        <v>"_____" ________________ 2011 г</v>
      </c>
      <c r="J28" s="57"/>
      <c r="K28" s="57"/>
      <c r="L28" s="57"/>
      <c r="M28" s="57"/>
      <c r="N28" s="31"/>
      <c r="O28" s="31"/>
      <c r="P28" s="60"/>
      <c r="Q28" s="60"/>
      <c r="R28" s="60"/>
      <c r="S28" s="4"/>
    </row>
    <row r="29" spans="1:19">
      <c r="A29" s="57"/>
      <c r="B29" s="58"/>
      <c r="C29" s="59"/>
      <c r="D29" s="59"/>
      <c r="E29" s="62"/>
      <c r="F29" s="62"/>
      <c r="G29" s="57"/>
      <c r="H29" s="57"/>
      <c r="I29" s="57"/>
      <c r="J29" s="57"/>
      <c r="K29" s="57"/>
      <c r="L29" s="57"/>
      <c r="M29" s="57"/>
      <c r="N29" s="31"/>
      <c r="O29" s="31"/>
      <c r="P29" s="60"/>
      <c r="Q29" s="60"/>
      <c r="R29" s="60"/>
      <c r="S29" s="4"/>
    </row>
    <row r="30" spans="1:19" ht="27.75">
      <c r="A30" s="57"/>
      <c r="B30" s="63" t="s">
        <v>40</v>
      </c>
      <c r="C30" s="59"/>
      <c r="D30" s="59"/>
      <c r="E30" s="57"/>
      <c r="F30" s="57"/>
      <c r="G30" s="57"/>
      <c r="H30" s="64"/>
      <c r="I30" s="65"/>
      <c r="J30" s="64"/>
      <c r="K30" s="64"/>
      <c r="L30" s="64"/>
      <c r="M30" s="64"/>
      <c r="N30" s="11"/>
      <c r="O30" s="11"/>
      <c r="P30" s="66"/>
      <c r="Q30" s="67"/>
      <c r="R30" s="66"/>
    </row>
    <row r="31" spans="1:19">
      <c r="A31" s="11"/>
      <c r="B31" s="68"/>
      <c r="C31" s="69"/>
      <c r="D31" s="11"/>
      <c r="E31" s="11"/>
      <c r="F31" s="11"/>
      <c r="G31" s="70" t="s">
        <v>41</v>
      </c>
      <c r="H31" s="70"/>
      <c r="I31" s="12"/>
      <c r="J31" s="11"/>
      <c r="K31" s="11"/>
      <c r="L31" s="11"/>
      <c r="M31" s="11"/>
      <c r="N31" s="11"/>
      <c r="O31" s="11"/>
      <c r="P31" s="11"/>
      <c r="Q31" s="12"/>
      <c r="R31" s="68"/>
    </row>
    <row r="32" spans="1:19">
      <c r="A32" s="116" t="s">
        <v>42</v>
      </c>
      <c r="B32" s="116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9">
      <c r="A33" s="103" t="s">
        <v>43</v>
      </c>
      <c r="B33" s="104"/>
      <c r="C33" s="104"/>
      <c r="D33" s="104"/>
      <c r="E33" s="104"/>
      <c r="F33" s="104"/>
      <c r="G33" s="105"/>
      <c r="H33" s="11"/>
      <c r="I33" s="12"/>
      <c r="J33" s="11"/>
      <c r="K33" s="11"/>
      <c r="L33" s="11"/>
      <c r="M33" s="103" t="s">
        <v>44</v>
      </c>
      <c r="N33" s="104"/>
      <c r="O33" s="104"/>
      <c r="P33" s="104"/>
      <c r="Q33" s="105"/>
    </row>
    <row r="34" spans="1:19">
      <c r="A34" s="106"/>
      <c r="B34" s="107"/>
      <c r="C34" s="107"/>
      <c r="D34" s="107"/>
      <c r="E34" s="107"/>
      <c r="F34" s="107"/>
      <c r="G34" s="108"/>
      <c r="I34" s="3"/>
      <c r="M34" s="109"/>
      <c r="N34" s="110"/>
      <c r="O34" s="110"/>
      <c r="P34" s="110"/>
      <c r="Q34" s="111"/>
    </row>
    <row r="35" spans="1:19">
      <c r="A35" s="71"/>
      <c r="B35" s="71"/>
      <c r="C35" s="71"/>
      <c r="D35" s="71"/>
      <c r="E35" s="71"/>
      <c r="F35" s="71"/>
      <c r="G35" s="71"/>
      <c r="I35" s="3"/>
      <c r="N35" s="72"/>
      <c r="O35" s="72"/>
      <c r="P35" s="72"/>
      <c r="Q35" s="72"/>
      <c r="R35" s="72"/>
    </row>
    <row r="36" spans="1:19">
      <c r="A36" s="71"/>
      <c r="B36" s="58" t="s">
        <v>45</v>
      </c>
      <c r="C36" s="59"/>
      <c r="D36" s="59"/>
      <c r="E36" s="57"/>
      <c r="F36" s="57"/>
      <c r="G36" s="57"/>
      <c r="H36" s="57"/>
      <c r="I36" s="57"/>
      <c r="J36" s="57"/>
      <c r="K36" s="57"/>
      <c r="L36" s="57"/>
      <c r="M36" s="57"/>
      <c r="N36" s="31"/>
      <c r="O36" s="31"/>
      <c r="P36" s="72"/>
      <c r="Q36" s="72"/>
      <c r="R36" s="72"/>
    </row>
    <row r="37" spans="1:19">
      <c r="A37" s="71"/>
      <c r="B37" s="58" t="str">
        <f>$B$27</f>
        <v>Финансовый директор</v>
      </c>
      <c r="C37" s="59"/>
      <c r="D37" s="59"/>
      <c r="E37" s="61"/>
      <c r="F37" s="61"/>
      <c r="G37" s="57">
        <f>$G$27</f>
        <v>0</v>
      </c>
      <c r="H37" s="57"/>
      <c r="I37" s="57" t="str">
        <f>$I$27</f>
        <v>"_____" ________________ 2011 г</v>
      </c>
      <c r="J37" s="57"/>
      <c r="K37" s="57"/>
      <c r="L37" s="57"/>
      <c r="M37" s="57"/>
      <c r="N37" s="31"/>
      <c r="O37" s="31"/>
      <c r="P37" s="72"/>
      <c r="Q37" s="72"/>
      <c r="R37" s="72"/>
    </row>
    <row r="38" spans="1:19">
      <c r="A38" s="57"/>
      <c r="B38" s="58" t="str">
        <f>B28</f>
        <v>Начальник АХО</v>
      </c>
      <c r="C38" s="59"/>
      <c r="D38" s="59"/>
      <c r="E38" s="57"/>
      <c r="F38" s="57"/>
      <c r="G38" s="57" t="s">
        <v>57</v>
      </c>
      <c r="H38" s="57"/>
      <c r="I38" s="57" t="str">
        <f>$I$27</f>
        <v>"_____" ________________ 2011 г</v>
      </c>
      <c r="J38" s="57"/>
      <c r="K38" s="57"/>
      <c r="L38" s="57"/>
      <c r="M38" s="57"/>
      <c r="N38" s="31"/>
      <c r="O38" s="31"/>
      <c r="P38" s="60"/>
      <c r="Q38" s="60"/>
      <c r="R38" s="60"/>
      <c r="S38" s="4"/>
    </row>
    <row r="39" spans="1:19">
      <c r="B39" s="58"/>
      <c r="C39" s="59"/>
      <c r="D39" s="59"/>
      <c r="E39" s="62"/>
      <c r="F39" s="62"/>
      <c r="G39" s="57"/>
      <c r="H39" s="57"/>
      <c r="I39" s="57"/>
      <c r="J39" s="57"/>
      <c r="K39" s="57"/>
      <c r="L39" s="57"/>
      <c r="M39" s="57"/>
      <c r="N39" s="31"/>
      <c r="O39" s="31"/>
      <c r="Q39" s="3"/>
      <c r="R39" s="7"/>
    </row>
    <row r="40" spans="1:19">
      <c r="B40" s="63" t="s">
        <v>46</v>
      </c>
      <c r="C40" s="59"/>
      <c r="D40" s="59"/>
      <c r="E40" s="57"/>
      <c r="F40" s="57"/>
      <c r="G40" s="57"/>
      <c r="H40" s="64"/>
      <c r="I40" s="65"/>
      <c r="J40" s="64"/>
      <c r="K40" s="64"/>
      <c r="L40" s="64"/>
      <c r="M40" s="64"/>
      <c r="N40" s="11"/>
      <c r="O40" s="11"/>
      <c r="Q40" s="3"/>
      <c r="R40" s="7"/>
    </row>
    <row r="41" spans="1:19">
      <c r="B41" s="1"/>
      <c r="H41" s="70" t="s">
        <v>47</v>
      </c>
      <c r="I41" s="70"/>
      <c r="Q41" s="3"/>
      <c r="R41" s="7"/>
    </row>
    <row r="42" spans="1:19">
      <c r="B42" s="1" t="s">
        <v>48</v>
      </c>
      <c r="Q42" s="3"/>
      <c r="R42" s="7"/>
    </row>
    <row r="43" spans="1:19">
      <c r="B43" s="1" t="s">
        <v>49</v>
      </c>
      <c r="H43" t="s">
        <v>58</v>
      </c>
      <c r="Q43" s="3"/>
      <c r="R43" s="7"/>
    </row>
    <row r="44" spans="1:19">
      <c r="B44" s="1" t="s">
        <v>50</v>
      </c>
      <c r="Q44" s="3"/>
      <c r="R44" s="7"/>
    </row>
  </sheetData>
  <mergeCells count="31">
    <mergeCell ref="A33:G33"/>
    <mergeCell ref="M33:Q33"/>
    <mergeCell ref="A34:G34"/>
    <mergeCell ref="M34:Q34"/>
    <mergeCell ref="C22:H22"/>
    <mergeCell ref="C23:H23"/>
    <mergeCell ref="C24:D24"/>
    <mergeCell ref="P24:Q24"/>
    <mergeCell ref="A32:R32"/>
    <mergeCell ref="C21:H21"/>
    <mergeCell ref="A17:A22"/>
    <mergeCell ref="C17:H17"/>
    <mergeCell ref="C18:H18"/>
    <mergeCell ref="C19:H19"/>
    <mergeCell ref="C20:H20"/>
    <mergeCell ref="C16:H16"/>
    <mergeCell ref="O4:Q4"/>
    <mergeCell ref="O5:Q5"/>
    <mergeCell ref="A6:R6"/>
    <mergeCell ref="J12:N12"/>
    <mergeCell ref="O12:P12"/>
    <mergeCell ref="A14:A15"/>
    <mergeCell ref="B14:B15"/>
    <mergeCell ref="C14:H15"/>
    <mergeCell ref="I14:I15"/>
    <mergeCell ref="J14:J15"/>
    <mergeCell ref="K14:N14"/>
    <mergeCell ref="O14:O15"/>
    <mergeCell ref="P14:P15"/>
    <mergeCell ref="Q14:Q15"/>
    <mergeCell ref="R14:R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="66" zoomScaleNormal="66" workbookViewId="0">
      <selection activeCell="A43" sqref="A43"/>
    </sheetView>
  </sheetViews>
  <sheetFormatPr defaultRowHeight="15"/>
  <cols>
    <col min="2" max="2" width="11.42578125" customWidth="1"/>
    <col min="8" max="8" width="24.140625" customWidth="1"/>
  </cols>
  <sheetData>
    <row r="1" spans="1:18">
      <c r="B1" s="1"/>
      <c r="O1" s="2" t="s">
        <v>0</v>
      </c>
      <c r="Q1" s="3"/>
    </row>
    <row r="2" spans="1:18">
      <c r="B2" s="1"/>
      <c r="O2" s="2" t="s">
        <v>1</v>
      </c>
      <c r="Q2" s="3"/>
    </row>
    <row r="3" spans="1:18">
      <c r="B3" s="1"/>
      <c r="O3" s="2"/>
      <c r="Q3" s="3"/>
    </row>
    <row r="4" spans="1:18">
      <c r="B4" s="1"/>
      <c r="O4" s="78"/>
      <c r="P4" s="79"/>
      <c r="Q4" s="79"/>
    </row>
    <row r="5" spans="1:18">
      <c r="B5" s="1"/>
      <c r="O5" s="78" t="s">
        <v>2</v>
      </c>
      <c r="P5" s="78"/>
      <c r="Q5" s="79"/>
    </row>
    <row r="6" spans="1:18" ht="15.75">
      <c r="A6" s="80" t="s">
        <v>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1"/>
    </row>
    <row r="7" spans="1:18">
      <c r="B7" s="1"/>
      <c r="G7" s="4" t="s">
        <v>4</v>
      </c>
      <c r="H7" s="5"/>
      <c r="I7" s="6">
        <f>'[2]Исходные данные'!G2</f>
        <v>2011</v>
      </c>
      <c r="J7" s="4" t="s">
        <v>5</v>
      </c>
      <c r="K7" s="6"/>
      <c r="L7" s="6"/>
      <c r="M7" s="6"/>
      <c r="Q7" s="3"/>
      <c r="R7" s="7"/>
    </row>
    <row r="8" spans="1:18">
      <c r="B8" s="1"/>
      <c r="G8" s="8"/>
      <c r="H8" s="6"/>
      <c r="I8" s="6"/>
      <c r="J8" s="9"/>
      <c r="K8" s="9"/>
      <c r="L8" s="9"/>
      <c r="M8" s="9"/>
      <c r="N8" s="9"/>
      <c r="O8" s="10"/>
      <c r="P8" s="11"/>
      <c r="Q8" s="12"/>
      <c r="R8" s="7"/>
    </row>
    <row r="9" spans="1:18">
      <c r="A9" s="13" t="s">
        <v>6</v>
      </c>
      <c r="B9" s="14"/>
      <c r="C9" s="15"/>
      <c r="D9" s="16"/>
      <c r="E9" s="17"/>
      <c r="F9" s="118" t="s">
        <v>59</v>
      </c>
      <c r="G9" s="97"/>
      <c r="H9" s="98"/>
      <c r="I9" s="32"/>
      <c r="J9" s="20"/>
      <c r="K9" s="20"/>
      <c r="L9" s="20"/>
      <c r="M9" s="20"/>
      <c r="N9" s="11"/>
      <c r="O9" s="21"/>
      <c r="P9" s="21"/>
      <c r="Q9" s="22"/>
      <c r="R9" s="7"/>
    </row>
    <row r="10" spans="1:18">
      <c r="A10" s="13" t="s">
        <v>7</v>
      </c>
      <c r="B10" s="14"/>
      <c r="C10" s="15"/>
      <c r="D10" s="16"/>
      <c r="E10" s="17"/>
      <c r="F10" s="118" t="str">
        <f>'[2]Исходные данные'!D9</f>
        <v>Начальник производственного отдела</v>
      </c>
      <c r="G10" s="97"/>
      <c r="H10" s="98"/>
      <c r="I10" s="32"/>
      <c r="J10" s="23"/>
      <c r="K10" s="23"/>
      <c r="L10" s="23"/>
      <c r="M10" s="23"/>
      <c r="N10" s="23"/>
      <c r="O10" s="24"/>
      <c r="P10" s="24"/>
      <c r="Q10" s="25"/>
      <c r="R10" s="7"/>
    </row>
    <row r="11" spans="1:18">
      <c r="A11" s="13" t="s">
        <v>8</v>
      </c>
      <c r="B11" s="14"/>
      <c r="C11" s="15"/>
      <c r="D11" s="16"/>
      <c r="E11" s="17"/>
      <c r="F11" s="118" t="s">
        <v>60</v>
      </c>
      <c r="G11" s="97"/>
      <c r="H11" s="98"/>
      <c r="I11" s="32"/>
      <c r="J11" s="23"/>
      <c r="K11" s="23"/>
      <c r="L11" s="23"/>
      <c r="M11" s="23"/>
      <c r="N11" s="29"/>
      <c r="O11" s="24"/>
      <c r="P11" s="24"/>
      <c r="Q11" s="25"/>
      <c r="R11" s="7"/>
    </row>
    <row r="12" spans="1:18">
      <c r="A12" s="30"/>
      <c r="B12" s="1"/>
      <c r="C12" s="1"/>
      <c r="G12" s="31"/>
      <c r="H12" s="32"/>
      <c r="I12" s="32"/>
      <c r="J12" s="82"/>
      <c r="K12" s="82"/>
      <c r="L12" s="82"/>
      <c r="M12" s="82"/>
      <c r="N12" s="82"/>
      <c r="O12" s="83"/>
      <c r="P12" s="83"/>
      <c r="Q12" s="25"/>
      <c r="R12" s="7"/>
    </row>
    <row r="13" spans="1:18" ht="15.75" thickBot="1">
      <c r="A13" s="30"/>
      <c r="B13" s="1"/>
      <c r="G13" s="31"/>
      <c r="H13" s="32"/>
      <c r="I13" s="32"/>
      <c r="J13" s="32"/>
      <c r="K13" s="32"/>
      <c r="L13" s="32"/>
      <c r="M13" s="32"/>
      <c r="N13" s="6"/>
      <c r="O13" s="10"/>
      <c r="P13" s="11"/>
      <c r="Q13" s="12"/>
      <c r="R13" s="7"/>
    </row>
    <row r="14" spans="1:18">
      <c r="A14" s="84" t="s">
        <v>9</v>
      </c>
      <c r="B14" s="86" t="s">
        <v>10</v>
      </c>
      <c r="C14" s="88" t="s">
        <v>11</v>
      </c>
      <c r="D14" s="88"/>
      <c r="E14" s="88"/>
      <c r="F14" s="88"/>
      <c r="G14" s="88"/>
      <c r="H14" s="88"/>
      <c r="I14" s="88" t="s">
        <v>12</v>
      </c>
      <c r="J14" s="88" t="s">
        <v>13</v>
      </c>
      <c r="K14" s="88" t="s">
        <v>14</v>
      </c>
      <c r="L14" s="91"/>
      <c r="M14" s="91"/>
      <c r="N14" s="91"/>
      <c r="O14" s="88" t="s">
        <v>15</v>
      </c>
      <c r="P14" s="88" t="s">
        <v>16</v>
      </c>
      <c r="Q14" s="92" t="s">
        <v>17</v>
      </c>
      <c r="R14" s="94" t="s">
        <v>18</v>
      </c>
    </row>
    <row r="15" spans="1:18" ht="60" customHeight="1">
      <c r="A15" s="85"/>
      <c r="B15" s="87"/>
      <c r="C15" s="89"/>
      <c r="D15" s="89"/>
      <c r="E15" s="89"/>
      <c r="F15" s="89"/>
      <c r="G15" s="89"/>
      <c r="H15" s="89"/>
      <c r="I15" s="90"/>
      <c r="J15" s="90"/>
      <c r="K15" s="34">
        <v>0</v>
      </c>
      <c r="L15" s="34">
        <v>0.6</v>
      </c>
      <c r="M15" s="34">
        <v>1</v>
      </c>
      <c r="N15" s="34">
        <v>1.2</v>
      </c>
      <c r="O15" s="90"/>
      <c r="P15" s="90"/>
      <c r="Q15" s="93"/>
      <c r="R15" s="95"/>
    </row>
    <row r="16" spans="1:18" ht="37.5">
      <c r="A16" s="35" t="s">
        <v>19</v>
      </c>
      <c r="B16" s="36" t="s">
        <v>20</v>
      </c>
      <c r="C16" s="77" t="str">
        <f>'[2]Исходные данные'!F6</f>
        <v>Выполнение SMART задач</v>
      </c>
      <c r="D16" s="77"/>
      <c r="E16" s="77"/>
      <c r="F16" s="77"/>
      <c r="G16" s="77"/>
      <c r="H16" s="77"/>
      <c r="I16" s="37" t="str">
        <f>'[2]Исходные данные'!I6</f>
        <v>SMART</v>
      </c>
      <c r="J16" s="38" t="str">
        <f>'[2]Исходные данные'!J6</f>
        <v>балл</v>
      </c>
      <c r="K16" s="39">
        <f>'[2]Исходные данные'!F9</f>
        <v>0</v>
      </c>
      <c r="L16" s="39">
        <f>'[2]Исходные данные'!G9</f>
        <v>3</v>
      </c>
      <c r="M16" s="39">
        <f>'[2]Исходные данные'!H9</f>
        <v>5</v>
      </c>
      <c r="N16" s="39">
        <f>'[2]Исходные данные'!I9</f>
        <v>6</v>
      </c>
      <c r="O16" s="39" t="str">
        <f>IF('[2]Исходные данные'!$C$3=0," ",'[2]Исходные данные'!J9)</f>
        <v xml:space="preserve"> </v>
      </c>
      <c r="P16" s="40" t="str">
        <f>IF('[2]Исходные данные'!$C$3=0," ",'[2]Вспомогательная таблица'!D9)</f>
        <v xml:space="preserve"> </v>
      </c>
      <c r="Q16" s="41">
        <f>'[2]Исходные данные'!E9</f>
        <v>0.1</v>
      </c>
      <c r="R16" s="42" t="str">
        <f>IF('[2]Исходные данные'!$C$3=0," ",P16*Q16)</f>
        <v xml:space="preserve"> </v>
      </c>
    </row>
    <row r="17" spans="1:18">
      <c r="A17" s="99"/>
      <c r="B17" s="36" t="s">
        <v>24</v>
      </c>
      <c r="C17" s="101" t="str">
        <f>'[2]Исходные данные'!AP6</f>
        <v>Простои на цементной линии по вине подразделения</v>
      </c>
      <c r="D17" s="102"/>
      <c r="E17" s="102"/>
      <c r="F17" s="102"/>
      <c r="G17" s="102"/>
      <c r="H17" s="102"/>
      <c r="I17" s="44" t="str">
        <f>'[2]Исходные данные'!AS6</f>
        <v>ПрЦЛ</v>
      </c>
      <c r="J17" s="44" t="str">
        <f>'[2]Исходные данные'!AT6</f>
        <v>%</v>
      </c>
      <c r="K17" s="43">
        <f>'[2]Исходные данные'!AP9</f>
        <v>4.8000000000000001E-2</v>
      </c>
      <c r="L17" s="43">
        <f>'[2]Исходные данные'!AQ9</f>
        <v>3.2000000000000001E-2</v>
      </c>
      <c r="M17" s="43">
        <f>'[2]Исходные данные'!AR9</f>
        <v>1.6E-2</v>
      </c>
      <c r="N17" s="43">
        <f>'[2]Исходные данные'!AS9</f>
        <v>0</v>
      </c>
      <c r="O17" s="43" t="str">
        <f>IF('[2]Исходные данные'!$C$3=0," ",'[2]Исходные данные'!AT9)</f>
        <v xml:space="preserve"> </v>
      </c>
      <c r="P17" s="40" t="str">
        <f>IF('[2]Исходные данные'!$C$3=0," ",'[2]Вспомогательная таблица'!AB9)</f>
        <v xml:space="preserve"> </v>
      </c>
      <c r="Q17" s="41">
        <f>'[2]Исходные данные'!AO9</f>
        <v>0.1</v>
      </c>
      <c r="R17" s="42" t="str">
        <f>IF('[2]Исходные данные'!$C$3=0," ",P17*Q17)</f>
        <v xml:space="preserve"> </v>
      </c>
    </row>
    <row r="18" spans="1:18">
      <c r="A18" s="99"/>
      <c r="B18" s="36" t="s">
        <v>25</v>
      </c>
      <c r="C18" s="101" t="str">
        <f>'[2]Исходные данные'!AV6</f>
        <v>Простои на гипсовой линии по вине подразделения</v>
      </c>
      <c r="D18" s="102"/>
      <c r="E18" s="102"/>
      <c r="F18" s="102"/>
      <c r="G18" s="102"/>
      <c r="H18" s="102"/>
      <c r="I18" s="44" t="str">
        <f>'[2]Исходные данные'!AY6</f>
        <v>ПрГЛ</v>
      </c>
      <c r="J18" s="44" t="str">
        <f>'[2]Исходные данные'!AZ6</f>
        <v>%</v>
      </c>
      <c r="K18" s="43">
        <f>'[2]Исходные данные'!AV9</f>
        <v>0.159</v>
      </c>
      <c r="L18" s="43">
        <f>'[2]Исходные данные'!AW9</f>
        <v>0.106</v>
      </c>
      <c r="M18" s="43">
        <f>'[2]Исходные данные'!AX9</f>
        <v>5.2999999999999999E-2</v>
      </c>
      <c r="N18" s="43">
        <f>'[2]Исходные данные'!AY9</f>
        <v>0</v>
      </c>
      <c r="O18" s="43" t="str">
        <f>IF('[2]Исходные данные'!$C$3=0," ",'[2]Исходные данные'!AZ9)</f>
        <v xml:space="preserve"> </v>
      </c>
      <c r="P18" s="40" t="str">
        <f>IF('[2]Исходные данные'!$C$3=0," ",'[2]Вспомогательная таблица'!AF9)</f>
        <v xml:space="preserve"> </v>
      </c>
      <c r="Q18" s="41">
        <f>'[2]Исходные данные'!AU9</f>
        <v>0.1</v>
      </c>
      <c r="R18" s="42" t="str">
        <f>IF('[2]Исходные данные'!$C$3=0," ",P18*Q18)</f>
        <v xml:space="preserve"> </v>
      </c>
    </row>
    <row r="19" spans="1:18">
      <c r="A19" s="99"/>
      <c r="B19" s="36" t="s">
        <v>26</v>
      </c>
      <c r="C19" s="119" t="str">
        <f>'[2]Исходные данные'!BH6</f>
        <v>Производительность выпуска</v>
      </c>
      <c r="D19" s="120"/>
      <c r="E19" s="120"/>
      <c r="F19" s="120"/>
      <c r="G19" s="120"/>
      <c r="H19" s="120"/>
      <c r="I19" s="44" t="str">
        <f>'[2]Исходные данные'!BK6</f>
        <v>ПРВ</v>
      </c>
      <c r="J19" s="44" t="str">
        <f>'[2]Исходные данные'!BL6</f>
        <v>%</v>
      </c>
      <c r="K19" s="43">
        <f>'[2]Исходные данные'!BH9</f>
        <v>0.9</v>
      </c>
      <c r="L19" s="43">
        <f>'[2]Исходные данные'!BI9</f>
        <v>0.95</v>
      </c>
      <c r="M19" s="43">
        <f>'[2]Исходные данные'!BJ9</f>
        <v>1</v>
      </c>
      <c r="N19" s="43">
        <f>'[2]Исходные данные'!BK9</f>
        <v>1.05</v>
      </c>
      <c r="O19" s="43" t="str">
        <f>IF('[2]Исходные данные'!$C$3=0," ",'[2]Исходные данные'!BL9)</f>
        <v xml:space="preserve"> </v>
      </c>
      <c r="P19" s="40" t="str">
        <f>IF('[2]Исходные данные'!$C$3=0," ",'[2]Вспомогательная таблица'!AN9)</f>
        <v xml:space="preserve"> </v>
      </c>
      <c r="Q19" s="41">
        <f>'[2]Исходные данные'!BG9</f>
        <v>0.1</v>
      </c>
      <c r="R19" s="42" t="str">
        <f>IF('[2]Исходные данные'!$C$3=0," ",P19*Q19)</f>
        <v xml:space="preserve"> </v>
      </c>
    </row>
    <row r="20" spans="1:18" ht="27.75" customHeight="1">
      <c r="A20" s="99"/>
      <c r="B20" s="36" t="s">
        <v>27</v>
      </c>
      <c r="C20" s="119" t="str">
        <f>'[2]Исходные данные'!CL6</f>
        <v>Средний KPI сотрудников, находящихся в непосредственном подчинении</v>
      </c>
      <c r="D20" s="102"/>
      <c r="E20" s="102"/>
      <c r="F20" s="102"/>
      <c r="G20" s="102"/>
      <c r="H20" s="102"/>
      <c r="I20" s="45" t="str">
        <f>'[2]Исходные данные'!CO6</f>
        <v>СРKPI</v>
      </c>
      <c r="J20" s="45" t="str">
        <f>'[2]Исходные данные'!CP6</f>
        <v>%</v>
      </c>
      <c r="K20" s="43">
        <f>'[2]Исходные данные'!CL9</f>
        <v>0</v>
      </c>
      <c r="L20" s="43">
        <f>'[2]Исходные данные'!CM9</f>
        <v>0.6</v>
      </c>
      <c r="M20" s="43">
        <f>'[2]Исходные данные'!CN9</f>
        <v>1</v>
      </c>
      <c r="N20" s="43">
        <f>'[2]Исходные данные'!CO9</f>
        <v>1.2</v>
      </c>
      <c r="O20" s="43" t="str">
        <f>IF('[2]Исходные данные'!$C$3=0," ",'[2]Исходные данные'!CP9)</f>
        <v xml:space="preserve"> </v>
      </c>
      <c r="P20" s="40" t="str">
        <f>IF('[2]Исходные данные'!$C$3=0," ",'[2]Вспомогательная таблица'!BH9)</f>
        <v xml:space="preserve"> </v>
      </c>
      <c r="Q20" s="41">
        <f>'[2]Исходные данные'!CK9</f>
        <v>0.4</v>
      </c>
      <c r="R20" s="42" t="str">
        <f>IF('[2]Исходные данные'!$C$3=0," ",P20*Q20)</f>
        <v xml:space="preserve"> </v>
      </c>
    </row>
    <row r="21" spans="1:18">
      <c r="A21" s="100"/>
      <c r="B21" s="36" t="s">
        <v>28</v>
      </c>
      <c r="C21" s="96" t="str">
        <f>'[2]Исходные данные'!EN6</f>
        <v>Исполнение регламентов</v>
      </c>
      <c r="D21" s="97"/>
      <c r="E21" s="97"/>
      <c r="F21" s="97"/>
      <c r="G21" s="97"/>
      <c r="H21" s="98"/>
      <c r="I21" s="47" t="str">
        <f>'[2]Исходные данные'!EQ6</f>
        <v>ИР</v>
      </c>
      <c r="J21" s="47" t="str">
        <f>'[2]Исходные данные'!ER6</f>
        <v>балл</v>
      </c>
      <c r="K21" s="46">
        <f>'[2]Исходные данные'!EN9</f>
        <v>0</v>
      </c>
      <c r="L21" s="46">
        <f>'[2]Исходные данные'!EO9</f>
        <v>6</v>
      </c>
      <c r="M21" s="46">
        <f>'[2]Исходные данные'!EP9</f>
        <v>10</v>
      </c>
      <c r="N21" s="46">
        <f>'[2]Исходные данные'!EQ9</f>
        <v>12</v>
      </c>
      <c r="O21" s="46" t="str">
        <f>IF('[2]Исходные данные'!$C$3=0," ",'[2]Исходные данные'!ER9)</f>
        <v xml:space="preserve"> </v>
      </c>
      <c r="P21" s="40" t="str">
        <f>IF('[2]Исходные данные'!$C$3=0," ",'[2]Вспомогательная таблица'!CR9)</f>
        <v xml:space="preserve"> </v>
      </c>
      <c r="Q21" s="41">
        <f>'[2]Исходные данные'!EM9</f>
        <v>0.1</v>
      </c>
      <c r="R21" s="42" t="str">
        <f>IF('[2]Исходные данные'!$C$3=0," ",P21*Q21)</f>
        <v xml:space="preserve"> </v>
      </c>
    </row>
    <row r="22" spans="1:18" ht="27">
      <c r="A22" s="35" t="s">
        <v>32</v>
      </c>
      <c r="B22" s="36" t="s">
        <v>29</v>
      </c>
      <c r="C22" s="77" t="str">
        <f>'[2]Исходные данные'!ET6</f>
        <v>Индивидуальная оценка непосредственного руководителя</v>
      </c>
      <c r="D22" s="77"/>
      <c r="E22" s="77"/>
      <c r="F22" s="77"/>
      <c r="G22" s="77"/>
      <c r="H22" s="77"/>
      <c r="I22" s="37" t="str">
        <f>'[2]Исходные данные'!EW6</f>
        <v>ОНР</v>
      </c>
      <c r="J22" s="37" t="str">
        <f>'[2]Исходные данные'!EX6</f>
        <v>балл</v>
      </c>
      <c r="K22" s="39">
        <f>'[2]Исходные данные'!ET9</f>
        <v>0</v>
      </c>
      <c r="L22" s="39">
        <f>'[2]Исходные данные'!EU9</f>
        <v>6</v>
      </c>
      <c r="M22" s="39">
        <f>'[2]Исходные данные'!EV9</f>
        <v>10</v>
      </c>
      <c r="N22" s="39">
        <f>'[2]Исходные данные'!EW9</f>
        <v>12</v>
      </c>
      <c r="O22" s="39" t="str">
        <f>IF('[2]Исходные данные'!$C$3=0," ",'[2]Исходные данные'!EX9)</f>
        <v xml:space="preserve"> </v>
      </c>
      <c r="P22" s="48" t="str">
        <f>IF('[2]Исходные данные'!$C$3=0," ",'[2]Вспомогательная таблица'!CV9)</f>
        <v xml:space="preserve"> </v>
      </c>
      <c r="Q22" s="41">
        <f>'[2]Исходные данные'!ES9</f>
        <v>0.1</v>
      </c>
      <c r="R22" s="42" t="str">
        <f>IF('[2]Исходные данные'!$C$3=0," ",P22*Q22)</f>
        <v xml:space="preserve"> </v>
      </c>
    </row>
    <row r="23" spans="1:18" ht="28.5" thickBot="1">
      <c r="A23" s="49" t="s">
        <v>34</v>
      </c>
      <c r="B23" s="50"/>
      <c r="C23" s="113" t="str">
        <f>F9</f>
        <v>Сидоров Петр Петрович</v>
      </c>
      <c r="D23" s="113"/>
      <c r="E23" s="51" t="s">
        <v>35</v>
      </c>
      <c r="F23" s="51">
        <f>H7</f>
        <v>0</v>
      </c>
      <c r="G23" s="51">
        <f>I7</f>
        <v>2011</v>
      </c>
      <c r="H23" s="73" t="s">
        <v>36</v>
      </c>
      <c r="I23" s="53"/>
      <c r="J23" s="54"/>
      <c r="K23" s="54"/>
      <c r="L23" s="54"/>
      <c r="M23" s="54"/>
      <c r="N23" s="55"/>
      <c r="O23" s="55"/>
      <c r="P23" s="114">
        <f>SUM(R16:R22)</f>
        <v>0</v>
      </c>
      <c r="Q23" s="115"/>
      <c r="R23" s="56"/>
    </row>
    <row r="24" spans="1:18">
      <c r="A24" s="57"/>
      <c r="B24" s="58"/>
      <c r="C24" s="59"/>
      <c r="D24" s="59"/>
      <c r="E24" s="57"/>
      <c r="F24" s="57"/>
      <c r="G24" s="57"/>
      <c r="H24" s="57"/>
      <c r="I24" s="57"/>
      <c r="J24" s="57"/>
      <c r="K24" s="57"/>
      <c r="L24" s="57"/>
      <c r="M24" s="57"/>
      <c r="N24" s="31"/>
      <c r="O24" s="31"/>
      <c r="P24" s="60"/>
      <c r="Q24" s="60"/>
      <c r="R24" s="60"/>
    </row>
    <row r="25" spans="1:18">
      <c r="A25" s="57"/>
      <c r="B25" s="58" t="s">
        <v>37</v>
      </c>
      <c r="C25" s="59"/>
      <c r="D25" s="59"/>
      <c r="E25" s="57"/>
      <c r="F25" s="57"/>
      <c r="G25" s="57"/>
      <c r="H25" s="57"/>
      <c r="I25" s="57"/>
      <c r="J25" s="57"/>
      <c r="K25" s="57"/>
      <c r="L25" s="57"/>
      <c r="M25" s="57"/>
      <c r="N25" s="31"/>
      <c r="O25" s="31"/>
      <c r="P25" s="60"/>
      <c r="Q25" s="60"/>
      <c r="R25" s="60"/>
    </row>
    <row r="26" spans="1:18">
      <c r="A26" s="57"/>
      <c r="B26" s="58" t="s">
        <v>55</v>
      </c>
      <c r="C26" s="59"/>
      <c r="D26" s="59"/>
      <c r="E26" s="61"/>
      <c r="F26" s="61"/>
      <c r="G26" s="57"/>
      <c r="H26" s="57"/>
      <c r="I26" s="57" t="s">
        <v>38</v>
      </c>
      <c r="J26" s="57"/>
      <c r="K26" s="57"/>
      <c r="L26" s="57"/>
      <c r="M26" s="57"/>
      <c r="N26" s="31"/>
      <c r="O26" s="31"/>
      <c r="P26" s="60"/>
      <c r="Q26" s="60"/>
      <c r="R26" s="60"/>
    </row>
    <row r="27" spans="1:18">
      <c r="A27" s="57"/>
      <c r="B27" s="58" t="s">
        <v>51</v>
      </c>
      <c r="C27" s="59"/>
      <c r="D27" s="59"/>
      <c r="E27" s="74"/>
      <c r="F27" s="74"/>
      <c r="G27" s="57" t="s">
        <v>61</v>
      </c>
      <c r="H27" s="57"/>
      <c r="I27" s="57" t="str">
        <f>$I$26</f>
        <v>"_____" ________________ 2011 г</v>
      </c>
      <c r="J27" s="57"/>
      <c r="K27" s="57"/>
      <c r="L27" s="57"/>
      <c r="M27" s="57"/>
      <c r="N27" s="31"/>
      <c r="O27" s="31"/>
      <c r="P27" s="60"/>
      <c r="Q27" s="60"/>
      <c r="R27" s="60"/>
    </row>
    <row r="28" spans="1:18">
      <c r="A28" s="57"/>
      <c r="B28" s="58" t="s">
        <v>39</v>
      </c>
      <c r="C28" s="59"/>
      <c r="D28" s="59"/>
      <c r="E28" s="57"/>
      <c r="F28" s="57"/>
      <c r="G28" s="57" t="s">
        <v>56</v>
      </c>
      <c r="H28" s="57"/>
      <c r="I28" s="57" t="str">
        <f>$I$26</f>
        <v>"_____" ________________ 2011 г</v>
      </c>
      <c r="J28" s="57"/>
      <c r="K28" s="57"/>
      <c r="L28" s="57"/>
      <c r="M28" s="57"/>
      <c r="N28" s="31"/>
      <c r="O28" s="31"/>
      <c r="P28" s="60"/>
      <c r="Q28" s="60"/>
      <c r="R28" s="60"/>
    </row>
    <row r="29" spans="1:18">
      <c r="A29" s="57"/>
      <c r="B29" s="58"/>
      <c r="C29" s="59"/>
      <c r="D29" s="59"/>
      <c r="E29" s="62"/>
      <c r="F29" s="62"/>
      <c r="G29" s="57"/>
      <c r="H29" s="57"/>
      <c r="I29" s="57"/>
      <c r="J29" s="57"/>
      <c r="K29" s="57"/>
      <c r="L29" s="57"/>
      <c r="M29" s="57"/>
      <c r="N29" s="31"/>
      <c r="O29" s="31"/>
      <c r="P29" s="60"/>
      <c r="Q29" s="60"/>
      <c r="R29" s="60"/>
    </row>
    <row r="30" spans="1:18" ht="27.75">
      <c r="A30" s="57"/>
      <c r="B30" s="63" t="s">
        <v>40</v>
      </c>
      <c r="C30" s="59"/>
      <c r="D30" s="59"/>
      <c r="E30" s="57"/>
      <c r="F30" s="57"/>
      <c r="G30" s="57"/>
      <c r="H30" s="64"/>
      <c r="I30" s="65"/>
      <c r="J30" s="64"/>
      <c r="K30" s="64"/>
      <c r="L30" s="64"/>
      <c r="M30" s="64"/>
      <c r="N30" s="11"/>
      <c r="O30" s="11"/>
      <c r="P30" s="66"/>
      <c r="Q30" s="67"/>
      <c r="R30" s="66"/>
    </row>
    <row r="31" spans="1:18">
      <c r="A31" s="11"/>
      <c r="B31" s="68"/>
      <c r="C31" s="69"/>
      <c r="D31" s="11"/>
      <c r="E31" s="11"/>
      <c r="F31" s="11"/>
      <c r="G31" s="70" t="s">
        <v>41</v>
      </c>
      <c r="H31" s="70"/>
      <c r="I31" s="12"/>
      <c r="J31" s="11"/>
      <c r="K31" s="11"/>
      <c r="L31" s="11"/>
      <c r="M31" s="11"/>
      <c r="N31" s="11"/>
      <c r="O31" s="11"/>
      <c r="P31" s="11"/>
      <c r="Q31" s="12"/>
      <c r="R31" s="68"/>
    </row>
    <row r="32" spans="1:18">
      <c r="A32" s="116" t="s">
        <v>42</v>
      </c>
      <c r="B32" s="116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>
      <c r="A33" s="103" t="s">
        <v>43</v>
      </c>
      <c r="B33" s="104"/>
      <c r="C33" s="104"/>
      <c r="D33" s="104"/>
      <c r="E33" s="104"/>
      <c r="F33" s="104"/>
      <c r="G33" s="105"/>
      <c r="H33" s="11"/>
      <c r="I33" s="12"/>
      <c r="J33" s="11"/>
      <c r="K33" s="11"/>
      <c r="L33" s="11"/>
      <c r="M33" s="103" t="s">
        <v>44</v>
      </c>
      <c r="N33" s="104"/>
      <c r="O33" s="104"/>
      <c r="P33" s="104"/>
      <c r="Q33" s="105"/>
    </row>
    <row r="34" spans="1:18">
      <c r="A34" s="106"/>
      <c r="B34" s="107"/>
      <c r="C34" s="107"/>
      <c r="D34" s="107"/>
      <c r="E34" s="107"/>
      <c r="F34" s="107"/>
      <c r="G34" s="108"/>
      <c r="I34" s="3"/>
      <c r="M34" s="109"/>
      <c r="N34" s="110"/>
      <c r="O34" s="110"/>
      <c r="P34" s="110"/>
      <c r="Q34" s="111"/>
    </row>
    <row r="35" spans="1:18">
      <c r="A35" s="71"/>
      <c r="B35" s="71"/>
      <c r="C35" s="71"/>
      <c r="D35" s="71"/>
      <c r="E35" s="71"/>
      <c r="F35" s="71"/>
      <c r="G35" s="71"/>
      <c r="I35" s="3"/>
      <c r="N35" s="72"/>
      <c r="O35" s="72"/>
      <c r="P35" s="72"/>
      <c r="Q35" s="72"/>
      <c r="R35" s="72"/>
    </row>
    <row r="36" spans="1:18">
      <c r="A36" s="71"/>
      <c r="B36" s="58" t="s">
        <v>45</v>
      </c>
      <c r="C36" s="59"/>
      <c r="D36" s="59"/>
      <c r="E36" s="57"/>
      <c r="F36" s="57"/>
      <c r="G36" s="57"/>
      <c r="H36" s="57"/>
      <c r="I36" s="57"/>
      <c r="J36" s="57"/>
      <c r="K36" s="57"/>
      <c r="L36" s="57"/>
      <c r="M36" s="57"/>
      <c r="N36" s="31"/>
      <c r="O36" s="31"/>
      <c r="P36" s="72"/>
      <c r="Q36" s="72"/>
      <c r="R36" s="72"/>
    </row>
    <row r="37" spans="1:18">
      <c r="A37" s="71"/>
      <c r="B37" s="58" t="str">
        <f>$B$26</f>
        <v>Финансовый директор</v>
      </c>
      <c r="C37" s="59"/>
      <c r="D37" s="59"/>
      <c r="E37" s="61"/>
      <c r="F37" s="61"/>
      <c r="G37" s="57">
        <f>$G$26</f>
        <v>0</v>
      </c>
      <c r="H37" s="57"/>
      <c r="I37" s="57" t="str">
        <f>$I$26</f>
        <v>"_____" ________________ 2011 г</v>
      </c>
      <c r="J37" s="57"/>
      <c r="K37" s="57"/>
      <c r="L37" s="57"/>
      <c r="M37" s="57"/>
      <c r="N37" s="31"/>
      <c r="O37" s="31"/>
      <c r="P37" s="72"/>
      <c r="Q37" s="72"/>
      <c r="R37" s="72"/>
    </row>
    <row r="38" spans="1:18">
      <c r="A38" s="57"/>
      <c r="B38" s="58" t="s">
        <v>51</v>
      </c>
      <c r="C38" s="59"/>
      <c r="D38" s="59"/>
      <c r="E38" s="74"/>
      <c r="F38" s="74"/>
      <c r="G38" s="57" t="s">
        <v>62</v>
      </c>
      <c r="H38" s="57"/>
      <c r="I38" s="57" t="str">
        <f>$I$26</f>
        <v>"_____" ________________ 2011 г</v>
      </c>
      <c r="J38" s="57"/>
      <c r="K38" s="57"/>
      <c r="L38" s="57"/>
      <c r="M38" s="57"/>
      <c r="N38" s="31"/>
      <c r="O38" s="31"/>
      <c r="P38" s="60"/>
      <c r="Q38" s="60"/>
      <c r="R38" s="60"/>
    </row>
    <row r="39" spans="1:18">
      <c r="A39" s="57"/>
      <c r="B39" s="58" t="str">
        <f>$B$28</f>
        <v>Технический директор</v>
      </c>
      <c r="C39" s="59"/>
      <c r="D39" s="59"/>
      <c r="E39" s="57"/>
      <c r="F39" s="57"/>
      <c r="G39" s="57" t="str">
        <f>$G$28</f>
        <v>И.И. Иванов</v>
      </c>
      <c r="H39" s="57"/>
      <c r="I39" s="57" t="str">
        <f>$I$26</f>
        <v>"_____" ________________ 2011 г</v>
      </c>
      <c r="J39" s="57"/>
      <c r="K39" s="57"/>
      <c r="L39" s="57"/>
      <c r="M39" s="57"/>
      <c r="N39" s="31"/>
      <c r="O39" s="31"/>
      <c r="P39" s="60"/>
      <c r="Q39" s="60"/>
      <c r="R39" s="60"/>
    </row>
    <row r="40" spans="1:18">
      <c r="B40" s="58"/>
      <c r="C40" s="59"/>
      <c r="D40" s="59"/>
      <c r="E40" s="62"/>
      <c r="F40" s="62"/>
      <c r="G40" s="57"/>
      <c r="H40" s="57"/>
      <c r="I40" s="57"/>
      <c r="J40" s="57"/>
      <c r="K40" s="57"/>
      <c r="L40" s="57"/>
      <c r="M40" s="57"/>
      <c r="N40" s="31"/>
      <c r="O40" s="31"/>
      <c r="Q40" s="3"/>
      <c r="R40" s="7"/>
    </row>
    <row r="41" spans="1:18">
      <c r="B41" s="63" t="s">
        <v>46</v>
      </c>
      <c r="C41" s="59"/>
      <c r="D41" s="59"/>
      <c r="E41" s="57"/>
      <c r="F41" s="57"/>
      <c r="G41" s="57"/>
      <c r="H41" s="64"/>
      <c r="I41" s="65"/>
      <c r="J41" s="64"/>
      <c r="K41" s="64"/>
      <c r="L41" s="64"/>
      <c r="M41" s="64"/>
      <c r="N41" s="11"/>
      <c r="O41" s="11"/>
      <c r="Q41" s="3"/>
      <c r="R41" s="7"/>
    </row>
    <row r="42" spans="1:18">
      <c r="B42" s="1"/>
      <c r="H42" s="70" t="s">
        <v>52</v>
      </c>
      <c r="Q42" s="3"/>
      <c r="R42" s="7"/>
    </row>
    <row r="43" spans="1:18">
      <c r="B43" s="1" t="s">
        <v>48</v>
      </c>
      <c r="Q43" s="3"/>
      <c r="R43" s="7"/>
    </row>
    <row r="44" spans="1:18">
      <c r="B44" s="1" t="s">
        <v>49</v>
      </c>
      <c r="Q44" s="3"/>
      <c r="R44" s="7"/>
    </row>
    <row r="45" spans="1:18">
      <c r="B45" s="1" t="s">
        <v>50</v>
      </c>
      <c r="Q45" s="3"/>
      <c r="R45" s="7"/>
    </row>
  </sheetData>
  <mergeCells count="33">
    <mergeCell ref="P14:P15"/>
    <mergeCell ref="A34:G34"/>
    <mergeCell ref="M34:Q34"/>
    <mergeCell ref="C21:H21"/>
    <mergeCell ref="C22:H22"/>
    <mergeCell ref="C20:H20"/>
    <mergeCell ref="C23:D23"/>
    <mergeCell ref="P23:Q23"/>
    <mergeCell ref="A32:R32"/>
    <mergeCell ref="A33:G33"/>
    <mergeCell ref="M33:Q33"/>
    <mergeCell ref="R14:R15"/>
    <mergeCell ref="C16:H16"/>
    <mergeCell ref="A17:A21"/>
    <mergeCell ref="C17:H17"/>
    <mergeCell ref="J12:N12"/>
    <mergeCell ref="O12:P12"/>
    <mergeCell ref="A14:A15"/>
    <mergeCell ref="B14:B15"/>
    <mergeCell ref="C14:H15"/>
    <mergeCell ref="I14:I15"/>
    <mergeCell ref="C18:H18"/>
    <mergeCell ref="C19:H19"/>
    <mergeCell ref="Q14:Q15"/>
    <mergeCell ref="J14:J15"/>
    <mergeCell ref="K14:N14"/>
    <mergeCell ref="O14:O15"/>
    <mergeCell ref="F11:H11"/>
    <mergeCell ref="O4:Q4"/>
    <mergeCell ref="O5:Q5"/>
    <mergeCell ref="A6:R6"/>
    <mergeCell ref="F9:H9"/>
    <mergeCell ref="F10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GVV</dc:creator>
  <cp:lastModifiedBy>Nab</cp:lastModifiedBy>
  <dcterms:created xsi:type="dcterms:W3CDTF">2011-06-02T06:12:58Z</dcterms:created>
  <dcterms:modified xsi:type="dcterms:W3CDTF">2011-08-31T15:35:55Z</dcterms:modified>
</cp:coreProperties>
</file>